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1c\Общая\2017\ТОКАРЕВ\Таблицы\"/>
    </mc:Choice>
  </mc:AlternateContent>
  <bookViews>
    <workbookView xWindow="0" yWindow="0" windowWidth="15450" windowHeight="12330"/>
  </bookViews>
  <sheets>
    <sheet name="Форма 1" sheetId="1" r:id="rId1"/>
    <sheet name="Форма 2" sheetId="3" r:id="rId2"/>
    <sheet name="Форма 3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8" i="2"/>
  <c r="D22" i="2"/>
  <c r="D23" i="2"/>
  <c r="D24" i="2"/>
  <c r="D25" i="2"/>
  <c r="D27" i="2"/>
  <c r="D28" i="2"/>
  <c r="D31" i="2"/>
  <c r="D32" i="2"/>
  <c r="D33" i="2"/>
  <c r="D34" i="2"/>
  <c r="F34" i="2" s="1"/>
  <c r="E34" i="2"/>
  <c r="D35" i="2"/>
  <c r="E35" i="2"/>
  <c r="F35" i="2" l="1"/>
  <c r="F22" i="2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E27" i="3"/>
  <c r="D27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E19" i="3"/>
  <c r="E20" i="3"/>
  <c r="E21" i="3"/>
  <c r="E22" i="3"/>
  <c r="E23" i="3"/>
  <c r="E24" i="3"/>
  <c r="E9" i="3"/>
  <c r="D9" i="3"/>
  <c r="D10" i="1"/>
  <c r="D10" i="2" s="1"/>
  <c r="E10" i="1"/>
  <c r="E10" i="2" s="1"/>
  <c r="D11" i="1"/>
  <c r="D11" i="2" s="1"/>
  <c r="E11" i="1"/>
  <c r="E11" i="2" s="1"/>
  <c r="F11" i="2" s="1"/>
  <c r="D12" i="1"/>
  <c r="D12" i="2" s="1"/>
  <c r="E12" i="1"/>
  <c r="E12" i="2" s="1"/>
  <c r="F12" i="2" s="1"/>
  <c r="D13" i="1"/>
  <c r="D13" i="2" s="1"/>
  <c r="E13" i="1"/>
  <c r="E13" i="2" s="1"/>
  <c r="F13" i="2" s="1"/>
  <c r="D14" i="1"/>
  <c r="D14" i="2" s="1"/>
  <c r="E14" i="1"/>
  <c r="E14" i="2" s="1"/>
  <c r="D15" i="1"/>
  <c r="D15" i="2" s="1"/>
  <c r="E15" i="1"/>
  <c r="E15" i="2" s="1"/>
  <c r="F15" i="2" s="1"/>
  <c r="D16" i="1"/>
  <c r="D16" i="2" s="1"/>
  <c r="F16" i="2" s="1"/>
  <c r="D17" i="1"/>
  <c r="D17" i="2" s="1"/>
  <c r="E17" i="1"/>
  <c r="E17" i="2" s="1"/>
  <c r="D18" i="1"/>
  <c r="D18" i="2" s="1"/>
  <c r="F18" i="2" s="1"/>
  <c r="D19" i="1"/>
  <c r="D19" i="2" s="1"/>
  <c r="E19" i="1"/>
  <c r="E19" i="2" s="1"/>
  <c r="F19" i="2" s="1"/>
  <c r="D20" i="1"/>
  <c r="D20" i="2" s="1"/>
  <c r="E20" i="1"/>
  <c r="E20" i="2" s="1"/>
  <c r="F20" i="2" s="1"/>
  <c r="D21" i="1"/>
  <c r="D21" i="2" s="1"/>
  <c r="E21" i="1"/>
  <c r="E21" i="2" s="1"/>
  <c r="F21" i="2" s="1"/>
  <c r="E22" i="1"/>
  <c r="E22" i="2" s="1"/>
  <c r="E23" i="1"/>
  <c r="E23" i="2" s="1"/>
  <c r="F23" i="2" s="1"/>
  <c r="E24" i="1"/>
  <c r="E24" i="2" s="1"/>
  <c r="F24" i="2" s="1"/>
  <c r="E25" i="1"/>
  <c r="E25" i="2" s="1"/>
  <c r="F25" i="2" s="1"/>
  <c r="D26" i="1"/>
  <c r="D26" i="2" s="1"/>
  <c r="E26" i="1"/>
  <c r="E26" i="2" s="1"/>
  <c r="E27" i="1"/>
  <c r="E27" i="2" s="1"/>
  <c r="F27" i="2" s="1"/>
  <c r="E28" i="1"/>
  <c r="E28" i="2" s="1"/>
  <c r="F28" i="2" s="1"/>
  <c r="D29" i="1"/>
  <c r="D29" i="2" s="1"/>
  <c r="E29" i="1"/>
  <c r="E29" i="2" s="1"/>
  <c r="F29" i="2" s="1"/>
  <c r="D30" i="1"/>
  <c r="D30" i="2" s="1"/>
  <c r="E30" i="1"/>
  <c r="E30" i="2" s="1"/>
  <c r="E31" i="1"/>
  <c r="E31" i="2" s="1"/>
  <c r="F31" i="2" s="1"/>
  <c r="E32" i="1"/>
  <c r="E32" i="2" s="1"/>
  <c r="F32" i="2" s="1"/>
  <c r="E33" i="1"/>
  <c r="E33" i="2" s="1"/>
  <c r="F33" i="2" s="1"/>
  <c r="E9" i="1"/>
  <c r="E9" i="2" s="1"/>
  <c r="D9" i="1"/>
  <c r="D9" i="2" s="1"/>
  <c r="E36" i="2" l="1"/>
  <c r="F9" i="2"/>
  <c r="F30" i="2"/>
  <c r="F14" i="2"/>
  <c r="F10" i="2"/>
  <c r="D36" i="2"/>
  <c r="F26" i="2"/>
  <c r="F17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9" i="2"/>
  <c r="I37" i="3"/>
  <c r="I28" i="3"/>
  <c r="I29" i="3"/>
  <c r="I30" i="3"/>
  <c r="I31" i="3"/>
  <c r="I32" i="3"/>
  <c r="I33" i="3"/>
  <c r="I34" i="3"/>
  <c r="I35" i="3"/>
  <c r="I36" i="3"/>
  <c r="I27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F28" i="3"/>
  <c r="F37" i="3" s="1"/>
  <c r="F29" i="3"/>
  <c r="F30" i="3"/>
  <c r="F31" i="3"/>
  <c r="F32" i="3"/>
  <c r="F33" i="3"/>
  <c r="F34" i="3"/>
  <c r="F35" i="3"/>
  <c r="F36" i="3"/>
  <c r="F27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I9" i="3"/>
  <c r="F9" i="3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9" i="1"/>
  <c r="H36" i="2"/>
  <c r="N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8" i="2"/>
  <c r="N17" i="2"/>
  <c r="N16" i="2"/>
  <c r="N14" i="2"/>
  <c r="N13" i="2"/>
  <c r="N12" i="2"/>
  <c r="N10" i="2"/>
  <c r="N9" i="2"/>
  <c r="K37" i="3"/>
  <c r="J37" i="3"/>
  <c r="J54" i="3" s="1"/>
  <c r="H37" i="3"/>
  <c r="K25" i="3"/>
  <c r="J25" i="3"/>
  <c r="H25" i="3"/>
  <c r="K54" i="3"/>
  <c r="H54" i="3"/>
  <c r="P36" i="3"/>
  <c r="P35" i="3"/>
  <c r="P24" i="3"/>
  <c r="P23" i="3"/>
  <c r="P34" i="3"/>
  <c r="P33" i="3"/>
  <c r="P22" i="3"/>
  <c r="P21" i="3"/>
  <c r="P32" i="3"/>
  <c r="P31" i="3"/>
  <c r="P20" i="3"/>
  <c r="P19" i="3"/>
  <c r="P30" i="3"/>
  <c r="P29" i="3"/>
  <c r="P18" i="3"/>
  <c r="P28" i="3"/>
  <c r="P16" i="3"/>
  <c r="P15" i="3"/>
  <c r="P13" i="3"/>
  <c r="P27" i="3"/>
  <c r="P12" i="3"/>
  <c r="P10" i="3"/>
  <c r="P9" i="3"/>
  <c r="D25" i="3"/>
  <c r="P27" i="1"/>
  <c r="P35" i="1"/>
  <c r="P34" i="1"/>
  <c r="P32" i="1"/>
  <c r="P31" i="1"/>
  <c r="P30" i="1"/>
  <c r="P29" i="1"/>
  <c r="P28" i="1"/>
  <c r="P26" i="1"/>
  <c r="P25" i="1"/>
  <c r="P24" i="1"/>
  <c r="P23" i="1"/>
  <c r="P22" i="1"/>
  <c r="P21" i="1"/>
  <c r="P20" i="1"/>
  <c r="P18" i="1"/>
  <c r="P17" i="1"/>
  <c r="P16" i="1"/>
  <c r="P14" i="1"/>
  <c r="P12" i="1"/>
  <c r="P10" i="1"/>
  <c r="P13" i="1"/>
  <c r="P9" i="1"/>
  <c r="J36" i="1"/>
  <c r="I36" i="1"/>
  <c r="H36" i="1"/>
  <c r="F36" i="2" l="1"/>
  <c r="I25" i="3"/>
  <c r="K36" i="1"/>
  <c r="F25" i="3"/>
  <c r="F36" i="1"/>
  <c r="E37" i="3"/>
  <c r="D37" i="3"/>
  <c r="D54" i="3" s="1"/>
  <c r="E25" i="3"/>
  <c r="E54" i="3"/>
  <c r="D36" i="1"/>
  <c r="E36" i="1"/>
</calcChain>
</file>

<file path=xl/sharedStrings.xml><?xml version="1.0" encoding="utf-8"?>
<sst xmlns="http://schemas.openxmlformats.org/spreadsheetml/2006/main" count="392" uniqueCount="94">
  <si>
    <t>№ п/п</t>
  </si>
  <si>
    <t>№ ЗНОП/УО</t>
  </si>
  <si>
    <t>Наименование объекта ЗНОП/УО</t>
  </si>
  <si>
    <t>Площадь зимней уборки, м2</t>
  </si>
  <si>
    <t>Общая</t>
  </si>
  <si>
    <t>Механизированная</t>
  </si>
  <si>
    <t>Ручная</t>
  </si>
  <si>
    <t>Время выхода на объект</t>
  </si>
  <si>
    <t>Номер бригады</t>
  </si>
  <si>
    <t>Техника</t>
  </si>
  <si>
    <t>Количество</t>
  </si>
  <si>
    <t>Время начала работы на объекте</t>
  </si>
  <si>
    <t>Время завершения работы на объекте</t>
  </si>
  <si>
    <t>Примечание</t>
  </si>
  <si>
    <t>Марка, модель</t>
  </si>
  <si>
    <t>День 1</t>
  </si>
  <si>
    <t>День 2</t>
  </si>
  <si>
    <t>В т.ч. площадь очистки</t>
  </si>
  <si>
    <t>Состав бригад:</t>
  </si>
  <si>
    <t>Бригада № 1</t>
  </si>
  <si>
    <t>Бригада № 2</t>
  </si>
  <si>
    <t>Количество работников - 7 чел</t>
  </si>
  <si>
    <t>Техника:</t>
  </si>
  <si>
    <t>Информация о ресурсах:</t>
  </si>
  <si>
    <t>Дополнительная информация</t>
  </si>
  <si>
    <t xml:space="preserve">Заправка ГСМ: </t>
  </si>
  <si>
    <t>План выполнения работ по зимней уборке</t>
  </si>
  <si>
    <t>Механизированная (сумма 6 и 8)</t>
  </si>
  <si>
    <t>Ручная (сумма 7 и 9)</t>
  </si>
  <si>
    <t>День N</t>
  </si>
  <si>
    <t>…</t>
  </si>
  <si>
    <t xml:space="preserve">Загрузка ПГМ: </t>
  </si>
  <si>
    <t>Технология ручной посыпки и расход материала:</t>
  </si>
  <si>
    <t>Технология механизированной посыпки и расход материала:</t>
  </si>
  <si>
    <t>Форма 1</t>
  </si>
  <si>
    <t>Форма 2</t>
  </si>
  <si>
    <t>Форма 3</t>
  </si>
  <si>
    <t xml:space="preserve">Ручная </t>
  </si>
  <si>
    <t xml:space="preserve">Механизированная </t>
  </si>
  <si>
    <t>Петровский парк между Макаровской ул., Арсенальным пер., и Средней (Петровской) гаванью</t>
  </si>
  <si>
    <t>Екатерининский парк между ул. Советской  и Обводным каналом</t>
  </si>
  <si>
    <t>Андреевский сад между пр. Ленина, Безымянным пер., ул. Карла Маркса и Гостиным двором</t>
  </si>
  <si>
    <t>Летний сад между Петровской ул., Красной ул., Овражным парком и Доковым бассейном</t>
  </si>
  <si>
    <t>Сад Морского собора на Якорной пл.</t>
  </si>
  <si>
    <t>Итого парков -3:</t>
  </si>
  <si>
    <t>Итого садов- 3:</t>
  </si>
  <si>
    <t>бульвар б/н на ул. Комсомола от ул. Восстания до Советской ул.</t>
  </si>
  <si>
    <t>бульвар б/н на ул. Карла Маркса от ул. Советской до Макаровской ул.</t>
  </si>
  <si>
    <t>бульвар б/н на Тулонской аллее</t>
  </si>
  <si>
    <t>Итого бульваров - 4:</t>
  </si>
  <si>
    <t>сквер Подводников между ул. Мартынова, ул. Карла Маркса, ул. Макаровской и пр. Ленина</t>
  </si>
  <si>
    <t>сквер Металлист (Романовский сквер) между ул. Лебедева, ул. Аммермана, ул. Петровской</t>
  </si>
  <si>
    <t>сквер Кирова на Осокиной ул. Между ул. Гусева и ул. Советской</t>
  </si>
  <si>
    <t>сквер б/н на ул. Сургина от пр. Ленина до ул.  Карла Маркса</t>
  </si>
  <si>
    <t>сквер б/н  на Советской ул., д.35</t>
  </si>
  <si>
    <t>сквер б/н на Тулонской аллее, д. 2 (у причала)</t>
  </si>
  <si>
    <t>сквер Катерников на ул. Гидростроителей между д. 3 и д. 7</t>
  </si>
  <si>
    <t>сквер б/н на Якорной пл., д.2 и д. 2а</t>
  </si>
  <si>
    <t>сквер на пр.Ленина, д.5</t>
  </si>
  <si>
    <t>сквер на Ленинградской ул., д.2</t>
  </si>
  <si>
    <t>сквер б/н у д.3 по Кронштадскому шоссе</t>
  </si>
  <si>
    <t>сквер б/н на Посадской ул., д. 19</t>
  </si>
  <si>
    <t>сквер б/н на Посадской ул., д. 21</t>
  </si>
  <si>
    <t>Итого скверов - 27:</t>
  </si>
  <si>
    <t>Коммунистическая ул.</t>
  </si>
  <si>
    <t>Макаровская ул.</t>
  </si>
  <si>
    <t>9УО-016</t>
  </si>
  <si>
    <t>9УО-023</t>
  </si>
  <si>
    <t>ИТОГО:</t>
  </si>
  <si>
    <t>Газель - 1 ед.</t>
  </si>
  <si>
    <r>
      <rPr>
        <b/>
        <sz val="11"/>
        <color theme="1"/>
        <rFont val="Times New Roman"/>
        <family val="1"/>
        <charset val="204"/>
      </rPr>
      <t>Питание работников, санитарно-гигиенические нужды:</t>
    </r>
    <r>
      <rPr>
        <sz val="11"/>
        <color theme="1"/>
        <rFont val="Times New Roman"/>
        <family val="1"/>
        <charset val="204"/>
      </rPr>
      <t xml:space="preserve"> c 12:00 - 13:00 (продолжительность, постоянное/плавающее) и место (</t>
    </r>
    <r>
      <rPr>
        <b/>
        <sz val="11"/>
        <color theme="1"/>
        <rFont val="Times New Roman"/>
        <family val="1"/>
        <charset val="204"/>
      </rPr>
      <t>на линии</t>
    </r>
    <r>
      <rPr>
        <sz val="11"/>
        <color theme="1"/>
        <rFont val="Times New Roman"/>
        <family val="1"/>
        <charset val="204"/>
      </rPr>
      <t>/на базе, если на базе, то указать как учитывается время приезда и уезда)</t>
    </r>
  </si>
  <si>
    <t>МТЗ Беларус 82.1 - 2 ед.</t>
  </si>
  <si>
    <t>Инвентарь: 1 воздуходув, 4 лопаты, 2 метлы</t>
  </si>
  <si>
    <t>Самосвал</t>
  </si>
  <si>
    <t>Указать для каждого вида техники: АЗС Приморское шоссе, Сестрорецк, один раз в день, сколько времени занимает с момента выезда с объекта до момента возвращения на объект (15 мин.), пробег (суммарно)</t>
  </si>
  <si>
    <t>расход:</t>
  </si>
  <si>
    <t>0,06 м.куб. на 100 м.кв.</t>
  </si>
  <si>
    <t>Указать для каждого вида техники: самосвал, г. Сестрорецк, два раз в день, сколько времени занимает с момента выезда с объекта до момента возвращения на объект (суммарно), пробег (суммарно)</t>
  </si>
  <si>
    <t>Доставка песка осуществляется при помощи автомобиля самосвал</t>
  </si>
  <si>
    <t>Инвентарь: 1 тачка, 2 лопаты, 4 совка</t>
  </si>
  <si>
    <t>План выполнения работ по зимней уборке в условиях ненормативного выпадения снега КРОНШТАДТ</t>
  </si>
  <si>
    <t>План выполнения работ по зимней уборке для снятия скользкости в условиях отсутствия выпадения снега КРОНШТАДТ</t>
  </si>
  <si>
    <r>
      <t>Площадь посыпки</t>
    </r>
    <r>
      <rPr>
        <i/>
        <sz val="11"/>
        <color theme="1"/>
        <rFont val="Times New Roman"/>
        <family val="1"/>
        <charset val="204"/>
      </rPr>
      <t xml:space="preserve"> (по ГК)</t>
    </r>
  </si>
  <si>
    <r>
      <t>Общая площадь зимней уборки</t>
    </r>
    <r>
      <rPr>
        <i/>
        <sz val="11"/>
        <color theme="1"/>
        <rFont val="Times New Roman"/>
        <family val="1"/>
        <charset val="204"/>
      </rPr>
      <t xml:space="preserve"> (по ГК)</t>
    </r>
  </si>
  <si>
    <r>
      <t xml:space="preserve">Общая площадь зимней уборки </t>
    </r>
    <r>
      <rPr>
        <i/>
        <sz val="11"/>
        <color theme="1"/>
        <rFont val="Times New Roman"/>
        <family val="1"/>
        <charset val="204"/>
      </rPr>
      <t>(по ГК)</t>
    </r>
  </si>
  <si>
    <r>
      <t xml:space="preserve">Площадь посыпки </t>
    </r>
    <r>
      <rPr>
        <i/>
        <sz val="11"/>
        <color theme="1"/>
        <rFont val="Times New Roman"/>
        <family val="1"/>
        <charset val="204"/>
      </rPr>
      <t>(по ГК)</t>
    </r>
  </si>
  <si>
    <t>Инвентарь: 4 лопаты, 2 метлы, 1 роторный снегоуборщик "Husvarna"</t>
  </si>
  <si>
    <t>МТЗ, самосвал, газель, роторный снегоуборщик</t>
  </si>
  <si>
    <t>снегоуборщик, самосвал, газель, роторный снегоуборщик</t>
  </si>
  <si>
    <t>воздуходув, самосвал, газель, роторный снегоуборщик</t>
  </si>
  <si>
    <t>песок</t>
  </si>
  <si>
    <t>МТЗ, самосвал, газель</t>
  </si>
  <si>
    <t>самосвал, газель</t>
  </si>
  <si>
    <t>песок, отсев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</si>
</sst>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164" fontId="7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2" fontId="3" fillId="0" borderId="27" xfId="1" applyNumberFormat="1" applyFont="1" applyFill="1" applyBorder="1" applyAlignment="1">
      <alignment vertical="center" wrapText="1"/>
    </xf>
    <xf numFmtId="0" fontId="3" fillId="0" borderId="27" xfId="1" applyFont="1" applyFill="1" applyBorder="1" applyAlignment="1">
      <alignment vertical="center" wrapText="1"/>
    </xf>
    <xf numFmtId="1" fontId="3" fillId="0" borderId="27" xfId="1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164" fontId="1" fillId="0" borderId="4" xfId="2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3" fillId="0" borderId="4" xfId="1" applyNumberFormat="1" applyFont="1" applyFill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4" xfId="2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ill="1"/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165" fontId="1" fillId="0" borderId="4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18" xfId="0" applyBorder="1"/>
    <xf numFmtId="0" fontId="0" fillId="0" borderId="19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tabSelected="1" topLeftCell="A23" zoomScale="80" zoomScaleNormal="80" workbookViewId="0">
      <selection activeCell="G20" sqref="G20"/>
    </sheetView>
  </sheetViews>
  <sheetFormatPr defaultRowHeight="15" x14ac:dyDescent="0.25"/>
  <cols>
    <col min="1" max="1" width="6.140625" style="2" bestFit="1" customWidth="1"/>
    <col min="2" max="2" width="17.5703125" style="2" customWidth="1"/>
    <col min="3" max="3" width="46.7109375" style="2" customWidth="1"/>
    <col min="4" max="4" width="20.42578125" style="2" customWidth="1"/>
    <col min="5" max="5" width="15.5703125" style="2" customWidth="1"/>
    <col min="6" max="6" width="15.5703125" style="38" customWidth="1"/>
    <col min="7" max="7" width="21.28515625" style="2" customWidth="1"/>
    <col min="8" max="8" width="14.28515625" style="2" customWidth="1"/>
    <col min="9" max="9" width="21" style="2" hidden="1" customWidth="1"/>
    <col min="10" max="10" width="16" style="2" hidden="1" customWidth="1"/>
    <col min="11" max="11" width="16" style="38" customWidth="1"/>
    <col min="12" max="12" width="15.7109375" style="2" customWidth="1"/>
    <col min="13" max="13" width="14.7109375" style="2" customWidth="1"/>
    <col min="14" max="14" width="15.28515625" style="2" customWidth="1"/>
    <col min="15" max="15" width="16" style="2" customWidth="1"/>
    <col min="16" max="16" width="15.7109375" style="2" customWidth="1"/>
    <col min="17" max="17" width="15.85546875" style="2" customWidth="1"/>
    <col min="18" max="18" width="20.42578125" style="2" customWidth="1"/>
    <col min="19" max="21" width="9.140625" style="1"/>
  </cols>
  <sheetData>
    <row r="1" spans="1:39" x14ac:dyDescent="0.25">
      <c r="A1" s="6"/>
      <c r="B1" s="6"/>
      <c r="C1" s="6"/>
      <c r="D1" s="6"/>
      <c r="E1" s="6"/>
      <c r="G1" s="6"/>
      <c r="H1" s="6"/>
      <c r="I1" s="6"/>
      <c r="J1" s="6"/>
      <c r="L1" s="6"/>
      <c r="M1" s="6"/>
      <c r="N1" s="6"/>
      <c r="O1" s="6"/>
      <c r="P1" s="6"/>
      <c r="Q1" s="57" t="s">
        <v>34</v>
      </c>
      <c r="R1" s="57"/>
    </row>
    <row r="2" spans="1:39" x14ac:dyDescent="0.2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39" ht="15.75" thickBot="1" x14ac:dyDescent="0.3"/>
    <row r="4" spans="1:39" ht="15" customHeight="1" x14ac:dyDescent="0.25">
      <c r="A4" s="73" t="s">
        <v>0</v>
      </c>
      <c r="B4" s="76" t="s">
        <v>1</v>
      </c>
      <c r="C4" s="76" t="s">
        <v>2</v>
      </c>
      <c r="D4" s="85" t="s">
        <v>3</v>
      </c>
      <c r="E4" s="86"/>
      <c r="F4" s="86"/>
      <c r="G4" s="86"/>
      <c r="H4" s="86"/>
      <c r="I4" s="86"/>
      <c r="J4" s="86"/>
      <c r="K4" s="87"/>
      <c r="L4" s="69" t="s">
        <v>7</v>
      </c>
      <c r="M4" s="69" t="s">
        <v>8</v>
      </c>
      <c r="N4" s="85" t="s">
        <v>9</v>
      </c>
      <c r="O4" s="87"/>
      <c r="P4" s="69" t="s">
        <v>11</v>
      </c>
      <c r="Q4" s="69" t="s">
        <v>12</v>
      </c>
      <c r="R4" s="88" t="s">
        <v>13</v>
      </c>
    </row>
    <row r="5" spans="1:39" ht="29.25" customHeight="1" x14ac:dyDescent="0.25">
      <c r="A5" s="74"/>
      <c r="B5" s="77"/>
      <c r="C5" s="77"/>
      <c r="D5" s="79" t="s">
        <v>83</v>
      </c>
      <c r="E5" s="80"/>
      <c r="F5" s="81"/>
      <c r="G5" s="82" t="s">
        <v>82</v>
      </c>
      <c r="H5" s="83"/>
      <c r="I5" s="83"/>
      <c r="J5" s="83"/>
      <c r="K5" s="84"/>
      <c r="L5" s="70"/>
      <c r="M5" s="70"/>
      <c r="N5" s="72" t="s">
        <v>14</v>
      </c>
      <c r="O5" s="72" t="s">
        <v>10</v>
      </c>
      <c r="P5" s="70"/>
      <c r="Q5" s="70"/>
      <c r="R5" s="89"/>
    </row>
    <row r="6" spans="1:39" ht="29.25" thickBot="1" x14ac:dyDescent="0.3">
      <c r="A6" s="75"/>
      <c r="B6" s="78"/>
      <c r="C6" s="78"/>
      <c r="D6" s="36" t="s">
        <v>27</v>
      </c>
      <c r="E6" s="36" t="s">
        <v>28</v>
      </c>
      <c r="F6" s="36" t="s">
        <v>4</v>
      </c>
      <c r="G6" s="36" t="s">
        <v>5</v>
      </c>
      <c r="H6" s="36" t="s">
        <v>6</v>
      </c>
      <c r="I6" s="36" t="s">
        <v>5</v>
      </c>
      <c r="J6" s="36" t="s">
        <v>6</v>
      </c>
      <c r="K6" s="36" t="s">
        <v>4</v>
      </c>
      <c r="L6" s="71"/>
      <c r="M6" s="71"/>
      <c r="N6" s="71"/>
      <c r="O6" s="71"/>
      <c r="P6" s="71"/>
      <c r="Q6" s="71"/>
      <c r="R6" s="90"/>
    </row>
    <row r="7" spans="1:39" s="8" customFormat="1" ht="15.75" customHeight="1" thickBot="1" x14ac:dyDescent="0.3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/>
      <c r="G7" s="11">
        <v>6</v>
      </c>
      <c r="H7" s="11">
        <v>7</v>
      </c>
      <c r="I7" s="11">
        <v>8</v>
      </c>
      <c r="J7" s="11">
        <v>9</v>
      </c>
      <c r="K7" s="11"/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2">
        <v>14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4.45" customHeight="1" x14ac:dyDescent="0.25">
      <c r="A8" s="66" t="s">
        <v>15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</row>
    <row r="9" spans="1:39" ht="78.75" customHeight="1" x14ac:dyDescent="0.25">
      <c r="A9" s="4">
        <v>1</v>
      </c>
      <c r="B9" s="13">
        <v>9003</v>
      </c>
      <c r="C9" s="16" t="s">
        <v>39</v>
      </c>
      <c r="D9" s="21">
        <f>I9</f>
        <v>4266</v>
      </c>
      <c r="E9" s="20">
        <f>J9</f>
        <v>6652</v>
      </c>
      <c r="F9" s="20">
        <f>D9+E9</f>
        <v>10918</v>
      </c>
      <c r="G9" s="3"/>
      <c r="H9" s="19">
        <v>4124.05</v>
      </c>
      <c r="I9" s="19">
        <v>4266</v>
      </c>
      <c r="J9" s="19">
        <v>6652</v>
      </c>
      <c r="K9" s="19">
        <f>G9+H9</f>
        <v>4124.05</v>
      </c>
      <c r="L9" s="22">
        <v>0.33333333333333331</v>
      </c>
      <c r="M9" s="3">
        <v>1</v>
      </c>
      <c r="N9" s="3" t="s">
        <v>87</v>
      </c>
      <c r="O9" s="3">
        <v>2</v>
      </c>
      <c r="P9" s="22">
        <f>L9</f>
        <v>0.33333333333333331</v>
      </c>
      <c r="Q9" s="22">
        <v>0.39583333333333331</v>
      </c>
      <c r="R9" s="5" t="s">
        <v>90</v>
      </c>
    </row>
    <row r="10" spans="1:39" ht="78.75" customHeight="1" x14ac:dyDescent="0.25">
      <c r="A10" s="4">
        <v>2</v>
      </c>
      <c r="B10" s="13">
        <v>9004</v>
      </c>
      <c r="C10" s="16" t="s">
        <v>40</v>
      </c>
      <c r="D10" s="21">
        <f t="shared" ref="D10:D30" si="0">I10</f>
        <v>2433</v>
      </c>
      <c r="E10" s="20">
        <f t="shared" ref="E10:E33" si="1">J10</f>
        <v>3345.0000000000005</v>
      </c>
      <c r="F10" s="20">
        <f t="shared" ref="F10:F33" si="2">D10+E10</f>
        <v>5778</v>
      </c>
      <c r="G10" s="3"/>
      <c r="H10" s="19">
        <v>2044.8749999999998</v>
      </c>
      <c r="I10" s="19">
        <v>2433</v>
      </c>
      <c r="J10" s="19">
        <v>3345.0000000000005</v>
      </c>
      <c r="K10" s="19">
        <f t="shared" ref="K10:K35" si="3">G10+H10</f>
        <v>2044.8749999999998</v>
      </c>
      <c r="L10" s="22">
        <v>0.29166666666666669</v>
      </c>
      <c r="M10" s="3">
        <v>2</v>
      </c>
      <c r="N10" s="3" t="s">
        <v>87</v>
      </c>
      <c r="O10" s="3">
        <v>2</v>
      </c>
      <c r="P10" s="22">
        <f>L10</f>
        <v>0.29166666666666669</v>
      </c>
      <c r="Q10" s="22">
        <v>0.32291666666666669</v>
      </c>
      <c r="R10" s="5" t="s">
        <v>90</v>
      </c>
    </row>
    <row r="11" spans="1:39" ht="78.75" hidden="1" customHeight="1" x14ac:dyDescent="0.25">
      <c r="A11" s="4">
        <v>3</v>
      </c>
      <c r="B11" s="13"/>
      <c r="C11" s="14" t="s">
        <v>44</v>
      </c>
      <c r="D11" s="21">
        <f t="shared" si="0"/>
        <v>0</v>
      </c>
      <c r="E11" s="20">
        <f t="shared" si="1"/>
        <v>0</v>
      </c>
      <c r="F11" s="20">
        <f t="shared" si="2"/>
        <v>0</v>
      </c>
      <c r="G11" s="3"/>
      <c r="H11" s="19"/>
      <c r="I11" s="19"/>
      <c r="J11" s="19"/>
      <c r="K11" s="19">
        <f t="shared" si="3"/>
        <v>0</v>
      </c>
      <c r="L11" s="22">
        <v>0.33333333333333331</v>
      </c>
      <c r="M11" s="3"/>
      <c r="N11" s="3"/>
      <c r="O11" s="3">
        <v>2</v>
      </c>
      <c r="P11" s="3"/>
      <c r="Q11" s="3"/>
      <c r="R11" s="5" t="s">
        <v>90</v>
      </c>
    </row>
    <row r="12" spans="1:39" ht="78.75" customHeight="1" x14ac:dyDescent="0.25">
      <c r="A12" s="4">
        <v>3</v>
      </c>
      <c r="B12" s="13">
        <v>9002</v>
      </c>
      <c r="C12" s="16" t="s">
        <v>41</v>
      </c>
      <c r="D12" s="21">
        <f t="shared" si="0"/>
        <v>2690</v>
      </c>
      <c r="E12" s="20">
        <f t="shared" si="1"/>
        <v>1010</v>
      </c>
      <c r="F12" s="20">
        <f t="shared" si="2"/>
        <v>3700</v>
      </c>
      <c r="G12" s="3"/>
      <c r="H12" s="19">
        <v>1009.7499999999999</v>
      </c>
      <c r="I12" s="19">
        <v>2690</v>
      </c>
      <c r="J12" s="19">
        <v>1010</v>
      </c>
      <c r="K12" s="19">
        <f t="shared" si="3"/>
        <v>1009.7499999999999</v>
      </c>
      <c r="L12" s="22">
        <v>0.29166666666666669</v>
      </c>
      <c r="M12" s="3">
        <v>2</v>
      </c>
      <c r="N12" s="3" t="s">
        <v>88</v>
      </c>
      <c r="O12" s="3">
        <v>2</v>
      </c>
      <c r="P12" s="22">
        <f>L12</f>
        <v>0.29166666666666669</v>
      </c>
      <c r="Q12" s="22">
        <v>0.33333333333333331</v>
      </c>
      <c r="R12" s="5" t="s">
        <v>90</v>
      </c>
    </row>
    <row r="13" spans="1:39" ht="78.75" customHeight="1" x14ac:dyDescent="0.25">
      <c r="A13" s="4">
        <v>4</v>
      </c>
      <c r="B13" s="13">
        <v>9007</v>
      </c>
      <c r="C13" s="16" t="s">
        <v>42</v>
      </c>
      <c r="D13" s="21">
        <f t="shared" si="0"/>
        <v>3800</v>
      </c>
      <c r="E13" s="20">
        <f t="shared" si="1"/>
        <v>4631</v>
      </c>
      <c r="F13" s="20">
        <f t="shared" si="2"/>
        <v>8431</v>
      </c>
      <c r="G13" s="3"/>
      <c r="H13" s="19">
        <v>2550</v>
      </c>
      <c r="I13" s="19">
        <v>3800</v>
      </c>
      <c r="J13" s="19">
        <v>4631</v>
      </c>
      <c r="K13" s="19">
        <f t="shared" si="3"/>
        <v>2550</v>
      </c>
      <c r="L13" s="22">
        <v>0.34722222222222227</v>
      </c>
      <c r="M13" s="3">
        <v>1</v>
      </c>
      <c r="N13" s="3" t="s">
        <v>87</v>
      </c>
      <c r="O13" s="3">
        <v>2</v>
      </c>
      <c r="P13" s="22">
        <f>L13</f>
        <v>0.34722222222222227</v>
      </c>
      <c r="Q13" s="22">
        <v>0.39583333333333331</v>
      </c>
      <c r="R13" s="5" t="s">
        <v>90</v>
      </c>
    </row>
    <row r="14" spans="1:39" ht="78.75" customHeight="1" x14ac:dyDescent="0.25">
      <c r="A14" s="4">
        <v>5</v>
      </c>
      <c r="B14" s="13">
        <v>9015</v>
      </c>
      <c r="C14" s="16" t="s">
        <v>43</v>
      </c>
      <c r="D14" s="21">
        <f t="shared" si="0"/>
        <v>2373</v>
      </c>
      <c r="E14" s="20">
        <f t="shared" si="1"/>
        <v>1229.5</v>
      </c>
      <c r="F14" s="20">
        <f t="shared" si="2"/>
        <v>3602.5</v>
      </c>
      <c r="G14" s="3"/>
      <c r="H14" s="19">
        <v>1229.55</v>
      </c>
      <c r="I14" s="19">
        <v>2373</v>
      </c>
      <c r="J14" s="19">
        <v>1229.5</v>
      </c>
      <c r="K14" s="19">
        <f t="shared" si="3"/>
        <v>1229.55</v>
      </c>
      <c r="L14" s="22">
        <v>0.33333333333333331</v>
      </c>
      <c r="M14" s="3">
        <v>1</v>
      </c>
      <c r="N14" s="3" t="s">
        <v>87</v>
      </c>
      <c r="O14" s="3">
        <v>2</v>
      </c>
      <c r="P14" s="22">
        <f>L14</f>
        <v>0.33333333333333331</v>
      </c>
      <c r="Q14" s="22">
        <v>0.41666666666666669</v>
      </c>
      <c r="R14" s="5" t="s">
        <v>90</v>
      </c>
    </row>
    <row r="15" spans="1:39" ht="78.75" hidden="1" customHeight="1" x14ac:dyDescent="0.25">
      <c r="A15" s="4">
        <v>7</v>
      </c>
      <c r="B15" s="13"/>
      <c r="C15" s="14" t="s">
        <v>45</v>
      </c>
      <c r="D15" s="21">
        <f t="shared" si="0"/>
        <v>0</v>
      </c>
      <c r="E15" s="20">
        <f t="shared" si="1"/>
        <v>0</v>
      </c>
      <c r="F15" s="20">
        <f t="shared" si="2"/>
        <v>0</v>
      </c>
      <c r="G15" s="3"/>
      <c r="H15" s="19"/>
      <c r="I15" s="19"/>
      <c r="J15" s="19"/>
      <c r="K15" s="19">
        <f t="shared" si="3"/>
        <v>0</v>
      </c>
      <c r="L15" s="3"/>
      <c r="M15" s="3"/>
      <c r="N15" s="3"/>
      <c r="O15" s="3">
        <v>2</v>
      </c>
      <c r="P15" s="3"/>
      <c r="Q15" s="3"/>
      <c r="R15" s="5" t="s">
        <v>90</v>
      </c>
    </row>
    <row r="16" spans="1:39" ht="78.75" customHeight="1" x14ac:dyDescent="0.25">
      <c r="A16" s="4">
        <v>6</v>
      </c>
      <c r="B16" s="13">
        <v>9021</v>
      </c>
      <c r="C16" s="17" t="s">
        <v>46</v>
      </c>
      <c r="D16" s="21">
        <f t="shared" si="0"/>
        <v>400</v>
      </c>
      <c r="E16" s="20"/>
      <c r="F16" s="20">
        <f t="shared" si="2"/>
        <v>400</v>
      </c>
      <c r="G16" s="3"/>
      <c r="H16" s="19"/>
      <c r="I16" s="19">
        <v>400</v>
      </c>
      <c r="J16" s="19"/>
      <c r="K16" s="19">
        <f t="shared" si="3"/>
        <v>0</v>
      </c>
      <c r="L16" s="22">
        <v>0.3125</v>
      </c>
      <c r="M16" s="3">
        <v>2</v>
      </c>
      <c r="N16" s="3" t="s">
        <v>87</v>
      </c>
      <c r="O16" s="3">
        <v>2</v>
      </c>
      <c r="P16" s="22">
        <f>L16</f>
        <v>0.3125</v>
      </c>
      <c r="Q16" s="22">
        <v>0.3263888888888889</v>
      </c>
      <c r="R16" s="5" t="s">
        <v>90</v>
      </c>
    </row>
    <row r="17" spans="1:18" ht="78.75" customHeight="1" x14ac:dyDescent="0.25">
      <c r="A17" s="4">
        <v>7</v>
      </c>
      <c r="B17" s="13">
        <v>9023</v>
      </c>
      <c r="C17" s="17" t="s">
        <v>47</v>
      </c>
      <c r="D17" s="21">
        <f t="shared" si="0"/>
        <v>1000</v>
      </c>
      <c r="E17" s="20">
        <f t="shared" si="1"/>
        <v>599</v>
      </c>
      <c r="F17" s="20">
        <f t="shared" si="2"/>
        <v>1599</v>
      </c>
      <c r="G17" s="3"/>
      <c r="H17" s="19">
        <v>99.75</v>
      </c>
      <c r="I17" s="19">
        <v>1000</v>
      </c>
      <c r="J17" s="19">
        <v>599</v>
      </c>
      <c r="K17" s="19">
        <f t="shared" si="3"/>
        <v>99.75</v>
      </c>
      <c r="L17" s="22">
        <v>0.375</v>
      </c>
      <c r="M17" s="3">
        <v>2</v>
      </c>
      <c r="N17" s="3" t="s">
        <v>87</v>
      </c>
      <c r="O17" s="3">
        <v>2</v>
      </c>
      <c r="P17" s="22">
        <f>L17</f>
        <v>0.375</v>
      </c>
      <c r="Q17" s="22">
        <v>0.41666666666666669</v>
      </c>
      <c r="R17" s="5" t="s">
        <v>90</v>
      </c>
    </row>
    <row r="18" spans="1:18" ht="78.75" customHeight="1" x14ac:dyDescent="0.25">
      <c r="A18" s="4">
        <v>8</v>
      </c>
      <c r="B18" s="13">
        <v>9024</v>
      </c>
      <c r="C18" s="17" t="s">
        <v>48</v>
      </c>
      <c r="D18" s="21">
        <f t="shared" si="0"/>
        <v>700</v>
      </c>
      <c r="E18" s="20"/>
      <c r="F18" s="20">
        <f t="shared" si="2"/>
        <v>700</v>
      </c>
      <c r="G18" s="3"/>
      <c r="H18" s="19"/>
      <c r="I18" s="19">
        <v>700</v>
      </c>
      <c r="J18" s="19"/>
      <c r="K18" s="19">
        <f t="shared" si="3"/>
        <v>0</v>
      </c>
      <c r="L18" s="22">
        <v>0.39583333333333331</v>
      </c>
      <c r="M18" s="3">
        <v>2</v>
      </c>
      <c r="N18" s="3" t="s">
        <v>87</v>
      </c>
      <c r="O18" s="3">
        <v>2</v>
      </c>
      <c r="P18" s="22">
        <f>L18</f>
        <v>0.39583333333333331</v>
      </c>
      <c r="Q18" s="22">
        <v>0.40625</v>
      </c>
      <c r="R18" s="5" t="s">
        <v>90</v>
      </c>
    </row>
    <row r="19" spans="1:18" ht="78.75" hidden="1" customHeight="1" x14ac:dyDescent="0.25">
      <c r="A19" s="4">
        <v>11</v>
      </c>
      <c r="B19" s="13"/>
      <c r="C19" s="14" t="s">
        <v>49</v>
      </c>
      <c r="D19" s="21">
        <f t="shared" si="0"/>
        <v>0</v>
      </c>
      <c r="E19" s="20">
        <f t="shared" si="1"/>
        <v>0</v>
      </c>
      <c r="F19" s="20">
        <f t="shared" si="2"/>
        <v>0</v>
      </c>
      <c r="G19" s="3"/>
      <c r="H19" s="19"/>
      <c r="I19" s="19"/>
      <c r="J19" s="19"/>
      <c r="K19" s="19">
        <f t="shared" si="3"/>
        <v>0</v>
      </c>
      <c r="L19" s="3"/>
      <c r="M19" s="3"/>
      <c r="N19" s="3"/>
      <c r="O19" s="3">
        <v>2</v>
      </c>
      <c r="P19" s="3"/>
      <c r="Q19" s="3"/>
      <c r="R19" s="5" t="s">
        <v>90</v>
      </c>
    </row>
    <row r="20" spans="1:18" ht="78.75" customHeight="1" x14ac:dyDescent="0.25">
      <c r="A20" s="4">
        <v>9</v>
      </c>
      <c r="B20" s="13">
        <v>9001</v>
      </c>
      <c r="C20" s="16" t="s">
        <v>50</v>
      </c>
      <c r="D20" s="21">
        <f t="shared" si="0"/>
        <v>900</v>
      </c>
      <c r="E20" s="20">
        <f t="shared" si="1"/>
        <v>732</v>
      </c>
      <c r="F20" s="20">
        <f t="shared" si="2"/>
        <v>1632</v>
      </c>
      <c r="G20" s="3"/>
      <c r="H20" s="19">
        <v>831.25</v>
      </c>
      <c r="I20" s="19">
        <v>900</v>
      </c>
      <c r="J20" s="19">
        <v>732</v>
      </c>
      <c r="K20" s="19">
        <f t="shared" si="3"/>
        <v>831.25</v>
      </c>
      <c r="L20" s="22">
        <v>0.3125</v>
      </c>
      <c r="M20" s="3">
        <v>1</v>
      </c>
      <c r="N20" s="3" t="s">
        <v>89</v>
      </c>
      <c r="O20" s="3">
        <v>2</v>
      </c>
      <c r="P20" s="22">
        <f t="shared" ref="P20:P32" si="4">L20</f>
        <v>0.3125</v>
      </c>
      <c r="Q20" s="22">
        <v>0.375</v>
      </c>
      <c r="R20" s="44" t="s">
        <v>93</v>
      </c>
    </row>
    <row r="21" spans="1:18" ht="78.75" customHeight="1" x14ac:dyDescent="0.25">
      <c r="A21" s="4">
        <v>10</v>
      </c>
      <c r="B21" s="13">
        <v>9006</v>
      </c>
      <c r="C21" s="16" t="s">
        <v>51</v>
      </c>
      <c r="D21" s="21">
        <f t="shared" si="0"/>
        <v>563</v>
      </c>
      <c r="E21" s="20">
        <f t="shared" si="1"/>
        <v>1037</v>
      </c>
      <c r="F21" s="20">
        <f t="shared" si="2"/>
        <v>1600</v>
      </c>
      <c r="G21" s="3"/>
      <c r="H21" s="19">
        <v>1054.55</v>
      </c>
      <c r="I21" s="19">
        <v>563</v>
      </c>
      <c r="J21" s="19">
        <v>1037</v>
      </c>
      <c r="K21" s="19">
        <f t="shared" si="3"/>
        <v>1054.55</v>
      </c>
      <c r="L21" s="22">
        <v>0.41666666666666669</v>
      </c>
      <c r="M21" s="3">
        <v>2</v>
      </c>
      <c r="N21" s="3" t="s">
        <v>88</v>
      </c>
      <c r="O21" s="3">
        <v>2</v>
      </c>
      <c r="P21" s="22">
        <f t="shared" si="4"/>
        <v>0.41666666666666669</v>
      </c>
      <c r="Q21" s="22">
        <v>0.45833333333333331</v>
      </c>
      <c r="R21" s="5" t="s">
        <v>90</v>
      </c>
    </row>
    <row r="22" spans="1:18" ht="78.75" customHeight="1" x14ac:dyDescent="0.25">
      <c r="A22" s="4">
        <v>11</v>
      </c>
      <c r="B22" s="13">
        <v>9010</v>
      </c>
      <c r="C22" s="16" t="s">
        <v>52</v>
      </c>
      <c r="D22" s="21"/>
      <c r="E22" s="20">
        <f t="shared" si="1"/>
        <v>551</v>
      </c>
      <c r="F22" s="20">
        <f t="shared" si="2"/>
        <v>551</v>
      </c>
      <c r="G22" s="3"/>
      <c r="H22" s="19">
        <v>33.25</v>
      </c>
      <c r="I22" s="19"/>
      <c r="J22" s="19">
        <v>551</v>
      </c>
      <c r="K22" s="19">
        <f t="shared" si="3"/>
        <v>33.25</v>
      </c>
      <c r="L22" s="22">
        <v>0.41666666666666669</v>
      </c>
      <c r="M22" s="3">
        <v>1</v>
      </c>
      <c r="N22" s="3" t="s">
        <v>89</v>
      </c>
      <c r="O22" s="3">
        <v>2</v>
      </c>
      <c r="P22" s="22">
        <f t="shared" si="4"/>
        <v>0.41666666666666669</v>
      </c>
      <c r="Q22" s="22">
        <v>0.45833333333333331</v>
      </c>
      <c r="R22" s="5" t="s">
        <v>90</v>
      </c>
    </row>
    <row r="23" spans="1:18" ht="78.75" customHeight="1" x14ac:dyDescent="0.25">
      <c r="A23" s="4">
        <v>12</v>
      </c>
      <c r="B23" s="13">
        <v>9011</v>
      </c>
      <c r="C23" s="16" t="s">
        <v>53</v>
      </c>
      <c r="D23" s="21"/>
      <c r="E23" s="20">
        <f t="shared" si="1"/>
        <v>266</v>
      </c>
      <c r="F23" s="20">
        <f t="shared" si="2"/>
        <v>266</v>
      </c>
      <c r="G23" s="3"/>
      <c r="H23" s="19">
        <v>266</v>
      </c>
      <c r="I23" s="19"/>
      <c r="J23" s="19">
        <v>266</v>
      </c>
      <c r="K23" s="19">
        <f t="shared" si="3"/>
        <v>266</v>
      </c>
      <c r="L23" s="22">
        <v>0.40277777777777773</v>
      </c>
      <c r="M23" s="3">
        <v>2</v>
      </c>
      <c r="N23" s="3" t="s">
        <v>88</v>
      </c>
      <c r="O23" s="3">
        <v>2</v>
      </c>
      <c r="P23" s="22">
        <f t="shared" si="4"/>
        <v>0.40277777777777773</v>
      </c>
      <c r="Q23" s="22">
        <v>0.4375</v>
      </c>
      <c r="R23" s="5" t="s">
        <v>90</v>
      </c>
    </row>
    <row r="24" spans="1:18" ht="78.75" customHeight="1" x14ac:dyDescent="0.25">
      <c r="A24" s="4">
        <v>13</v>
      </c>
      <c r="B24" s="13">
        <v>9014</v>
      </c>
      <c r="C24" s="16" t="s">
        <v>54</v>
      </c>
      <c r="D24" s="21"/>
      <c r="E24" s="20">
        <f t="shared" si="1"/>
        <v>99</v>
      </c>
      <c r="F24" s="20">
        <f t="shared" si="2"/>
        <v>99</v>
      </c>
      <c r="G24" s="3"/>
      <c r="H24" s="19">
        <v>99.75</v>
      </c>
      <c r="I24" s="19"/>
      <c r="J24" s="19">
        <v>99</v>
      </c>
      <c r="K24" s="19">
        <f t="shared" si="3"/>
        <v>99.75</v>
      </c>
      <c r="L24" s="22">
        <v>0.3263888888888889</v>
      </c>
      <c r="M24" s="3">
        <v>1</v>
      </c>
      <c r="N24" s="3" t="s">
        <v>89</v>
      </c>
      <c r="O24" s="3">
        <v>2</v>
      </c>
      <c r="P24" s="22">
        <f t="shared" si="4"/>
        <v>0.3263888888888889</v>
      </c>
      <c r="Q24" s="22">
        <v>0.35416666666666669</v>
      </c>
      <c r="R24" s="5" t="s">
        <v>90</v>
      </c>
    </row>
    <row r="25" spans="1:18" ht="78.75" customHeight="1" x14ac:dyDescent="0.25">
      <c r="A25" s="4">
        <v>14</v>
      </c>
      <c r="B25" s="13">
        <v>9022</v>
      </c>
      <c r="C25" s="16" t="s">
        <v>55</v>
      </c>
      <c r="D25" s="21"/>
      <c r="E25" s="20">
        <f t="shared" si="1"/>
        <v>137</v>
      </c>
      <c r="F25" s="20">
        <f t="shared" si="2"/>
        <v>137</v>
      </c>
      <c r="G25" s="3"/>
      <c r="H25" s="19">
        <v>199.5</v>
      </c>
      <c r="I25" s="19"/>
      <c r="J25" s="19">
        <v>137</v>
      </c>
      <c r="K25" s="19">
        <f t="shared" si="3"/>
        <v>199.5</v>
      </c>
      <c r="L25" s="22">
        <v>0.40625</v>
      </c>
      <c r="M25" s="3">
        <v>2</v>
      </c>
      <c r="N25" s="3" t="s">
        <v>88</v>
      </c>
      <c r="O25" s="3">
        <v>2</v>
      </c>
      <c r="P25" s="22">
        <f t="shared" si="4"/>
        <v>0.40625</v>
      </c>
      <c r="Q25" s="22">
        <v>0.43055555555555558</v>
      </c>
      <c r="R25" s="5" t="s">
        <v>90</v>
      </c>
    </row>
    <row r="26" spans="1:18" ht="78.75" customHeight="1" x14ac:dyDescent="0.25">
      <c r="A26" s="4">
        <v>15</v>
      </c>
      <c r="B26" s="13">
        <v>9025</v>
      </c>
      <c r="C26" s="16" t="s">
        <v>56</v>
      </c>
      <c r="D26" s="21">
        <f t="shared" si="0"/>
        <v>539</v>
      </c>
      <c r="E26" s="20">
        <f t="shared" si="1"/>
        <v>538</v>
      </c>
      <c r="F26" s="20">
        <f t="shared" si="2"/>
        <v>1077</v>
      </c>
      <c r="G26" s="3"/>
      <c r="H26" s="19">
        <v>619.5</v>
      </c>
      <c r="I26" s="19">
        <v>539</v>
      </c>
      <c r="J26" s="19">
        <v>538</v>
      </c>
      <c r="K26" s="19">
        <f t="shared" si="3"/>
        <v>619.5</v>
      </c>
      <c r="L26" s="22">
        <v>0.4375</v>
      </c>
      <c r="M26" s="3">
        <v>2</v>
      </c>
      <c r="N26" s="3" t="s">
        <v>88</v>
      </c>
      <c r="O26" s="3">
        <v>2</v>
      </c>
      <c r="P26" s="22">
        <f t="shared" si="4"/>
        <v>0.4375</v>
      </c>
      <c r="Q26" s="22">
        <v>0.46527777777777773</v>
      </c>
      <c r="R26" s="5" t="s">
        <v>90</v>
      </c>
    </row>
    <row r="27" spans="1:18" ht="78.75" customHeight="1" x14ac:dyDescent="0.25">
      <c r="A27" s="4">
        <v>16</v>
      </c>
      <c r="B27" s="13">
        <v>9026</v>
      </c>
      <c r="C27" s="16" t="s">
        <v>57</v>
      </c>
      <c r="D27" s="21"/>
      <c r="E27" s="20">
        <f t="shared" si="1"/>
        <v>90</v>
      </c>
      <c r="F27" s="20">
        <f t="shared" si="2"/>
        <v>90</v>
      </c>
      <c r="G27" s="3"/>
      <c r="H27" s="19"/>
      <c r="I27" s="19"/>
      <c r="J27" s="19">
        <v>90</v>
      </c>
      <c r="K27" s="19">
        <f t="shared" si="3"/>
        <v>0</v>
      </c>
      <c r="L27" s="22">
        <v>0.45833333333333331</v>
      </c>
      <c r="M27" s="3">
        <v>1</v>
      </c>
      <c r="N27" s="3" t="s">
        <v>89</v>
      </c>
      <c r="O27" s="3">
        <v>2</v>
      </c>
      <c r="P27" s="22">
        <f t="shared" si="4"/>
        <v>0.45833333333333331</v>
      </c>
      <c r="Q27" s="22">
        <v>0.47916666666666669</v>
      </c>
      <c r="R27" s="5" t="s">
        <v>90</v>
      </c>
    </row>
    <row r="28" spans="1:18" ht="78.75" customHeight="1" x14ac:dyDescent="0.25">
      <c r="A28" s="4">
        <v>17</v>
      </c>
      <c r="B28" s="13">
        <v>9032</v>
      </c>
      <c r="C28" s="16" t="s">
        <v>58</v>
      </c>
      <c r="D28" s="21"/>
      <c r="E28" s="20">
        <f t="shared" si="1"/>
        <v>66</v>
      </c>
      <c r="F28" s="20">
        <f t="shared" si="2"/>
        <v>66</v>
      </c>
      <c r="G28" s="3"/>
      <c r="H28" s="19">
        <v>66.5</v>
      </c>
      <c r="I28" s="19"/>
      <c r="J28" s="19">
        <v>66</v>
      </c>
      <c r="K28" s="19">
        <f t="shared" si="3"/>
        <v>66.5</v>
      </c>
      <c r="L28" s="22">
        <v>0.3263888888888889</v>
      </c>
      <c r="M28" s="3">
        <v>1</v>
      </c>
      <c r="N28" s="3" t="s">
        <v>89</v>
      </c>
      <c r="O28" s="3">
        <v>2</v>
      </c>
      <c r="P28" s="22">
        <f t="shared" si="4"/>
        <v>0.3263888888888889</v>
      </c>
      <c r="Q28" s="22">
        <v>0.34375</v>
      </c>
      <c r="R28" s="5" t="s">
        <v>90</v>
      </c>
    </row>
    <row r="29" spans="1:18" ht="78.75" customHeight="1" x14ac:dyDescent="0.25">
      <c r="A29" s="4">
        <v>18</v>
      </c>
      <c r="B29" s="13">
        <v>9033</v>
      </c>
      <c r="C29" s="16" t="s">
        <v>59</v>
      </c>
      <c r="D29" s="21">
        <f t="shared" si="0"/>
        <v>594</v>
      </c>
      <c r="E29" s="20">
        <f t="shared" si="1"/>
        <v>1730.9999999999998</v>
      </c>
      <c r="F29" s="20">
        <f t="shared" si="2"/>
        <v>2325</v>
      </c>
      <c r="G29" s="3"/>
      <c r="H29" s="19">
        <v>1431.15</v>
      </c>
      <c r="I29" s="19">
        <v>594</v>
      </c>
      <c r="J29" s="19">
        <v>1730.9999999999998</v>
      </c>
      <c r="K29" s="19">
        <f t="shared" si="3"/>
        <v>1431.15</v>
      </c>
      <c r="L29" s="22">
        <v>0.54861111111111105</v>
      </c>
      <c r="M29" s="3">
        <v>2</v>
      </c>
      <c r="N29" s="3" t="s">
        <v>88</v>
      </c>
      <c r="O29" s="3">
        <v>2</v>
      </c>
      <c r="P29" s="22">
        <f t="shared" si="4"/>
        <v>0.54861111111111105</v>
      </c>
      <c r="Q29" s="22">
        <v>0.59027777777777779</v>
      </c>
      <c r="R29" s="5" t="s">
        <v>90</v>
      </c>
    </row>
    <row r="30" spans="1:18" ht="78.75" customHeight="1" x14ac:dyDescent="0.25">
      <c r="A30" s="4">
        <v>19</v>
      </c>
      <c r="B30" s="13">
        <v>9036</v>
      </c>
      <c r="C30" s="16" t="s">
        <v>60</v>
      </c>
      <c r="D30" s="21">
        <f t="shared" si="0"/>
        <v>294</v>
      </c>
      <c r="E30" s="20">
        <f t="shared" si="1"/>
        <v>304</v>
      </c>
      <c r="F30" s="20">
        <f t="shared" si="2"/>
        <v>598</v>
      </c>
      <c r="G30" s="3"/>
      <c r="H30" s="19"/>
      <c r="I30" s="19">
        <v>294</v>
      </c>
      <c r="J30" s="19">
        <v>304</v>
      </c>
      <c r="K30" s="19">
        <f t="shared" si="3"/>
        <v>0</v>
      </c>
      <c r="L30" s="22">
        <v>0.54861111111111105</v>
      </c>
      <c r="M30" s="3">
        <v>1</v>
      </c>
      <c r="N30" s="3" t="s">
        <v>87</v>
      </c>
      <c r="O30" s="3">
        <v>2</v>
      </c>
      <c r="P30" s="22">
        <f t="shared" si="4"/>
        <v>0.54861111111111105</v>
      </c>
      <c r="Q30" s="22">
        <v>0.66666666666666663</v>
      </c>
      <c r="R30" s="5" t="s">
        <v>90</v>
      </c>
    </row>
    <row r="31" spans="1:18" ht="78.75" customHeight="1" x14ac:dyDescent="0.25">
      <c r="A31" s="4">
        <v>20</v>
      </c>
      <c r="B31" s="13">
        <v>9038</v>
      </c>
      <c r="C31" s="16" t="s">
        <v>61</v>
      </c>
      <c r="D31" s="21"/>
      <c r="E31" s="20">
        <f t="shared" si="1"/>
        <v>72.000000000000014</v>
      </c>
      <c r="F31" s="20">
        <f t="shared" si="2"/>
        <v>72.000000000000014</v>
      </c>
      <c r="G31" s="3"/>
      <c r="H31" s="19">
        <v>182.05</v>
      </c>
      <c r="I31" s="19"/>
      <c r="J31" s="19">
        <v>72.000000000000014</v>
      </c>
      <c r="K31" s="19">
        <f t="shared" si="3"/>
        <v>182.05</v>
      </c>
      <c r="L31" s="22">
        <v>0.60416666666666663</v>
      </c>
      <c r="M31" s="3">
        <v>2</v>
      </c>
      <c r="N31" s="3" t="s">
        <v>88</v>
      </c>
      <c r="O31" s="3">
        <v>2</v>
      </c>
      <c r="P31" s="22">
        <f t="shared" si="4"/>
        <v>0.60416666666666663</v>
      </c>
      <c r="Q31" s="22">
        <v>0.625</v>
      </c>
      <c r="R31" s="5" t="s">
        <v>90</v>
      </c>
    </row>
    <row r="32" spans="1:18" ht="78.75" customHeight="1" x14ac:dyDescent="0.25">
      <c r="A32" s="4">
        <v>21</v>
      </c>
      <c r="B32" s="13">
        <v>9039</v>
      </c>
      <c r="C32" s="16" t="s">
        <v>62</v>
      </c>
      <c r="D32" s="21"/>
      <c r="E32" s="20">
        <f t="shared" si="1"/>
        <v>172</v>
      </c>
      <c r="F32" s="20">
        <f t="shared" si="2"/>
        <v>172</v>
      </c>
      <c r="G32" s="3"/>
      <c r="H32" s="19">
        <v>146.22</v>
      </c>
      <c r="I32" s="19"/>
      <c r="J32" s="19">
        <v>172</v>
      </c>
      <c r="K32" s="19">
        <f t="shared" si="3"/>
        <v>146.22</v>
      </c>
      <c r="L32" s="22">
        <v>0.63194444444444442</v>
      </c>
      <c r="M32" s="3">
        <v>2</v>
      </c>
      <c r="N32" s="3" t="s">
        <v>88</v>
      </c>
      <c r="O32" s="3">
        <v>2</v>
      </c>
      <c r="P32" s="22">
        <f t="shared" si="4"/>
        <v>0.63194444444444442</v>
      </c>
      <c r="Q32" s="22">
        <v>0.65277777777777779</v>
      </c>
      <c r="R32" s="5" t="s">
        <v>90</v>
      </c>
    </row>
    <row r="33" spans="1:18" ht="78.75" hidden="1" customHeight="1" x14ac:dyDescent="0.25">
      <c r="A33" s="4">
        <v>25</v>
      </c>
      <c r="B33" s="13"/>
      <c r="C33" s="14" t="s">
        <v>63</v>
      </c>
      <c r="D33" s="21"/>
      <c r="E33" s="20">
        <f t="shared" si="1"/>
        <v>0</v>
      </c>
      <c r="F33" s="20">
        <f t="shared" si="2"/>
        <v>0</v>
      </c>
      <c r="G33" s="3"/>
      <c r="H33" s="19"/>
      <c r="I33" s="19"/>
      <c r="J33" s="19"/>
      <c r="K33" s="19">
        <f t="shared" si="3"/>
        <v>0</v>
      </c>
      <c r="L33" s="3"/>
      <c r="M33" s="3"/>
      <c r="N33" s="3"/>
      <c r="O33" s="3">
        <v>2</v>
      </c>
      <c r="P33" s="3"/>
      <c r="Q33" s="3"/>
      <c r="R33" s="5" t="s">
        <v>90</v>
      </c>
    </row>
    <row r="34" spans="1:18" ht="78.75" customHeight="1" x14ac:dyDescent="0.25">
      <c r="A34" s="4">
        <v>22</v>
      </c>
      <c r="B34" s="18" t="s">
        <v>66</v>
      </c>
      <c r="C34" s="15" t="s">
        <v>64</v>
      </c>
      <c r="D34" s="21"/>
      <c r="E34" s="20"/>
      <c r="F34" s="20"/>
      <c r="G34" s="3"/>
      <c r="H34" s="19">
        <v>7.0000000000000009</v>
      </c>
      <c r="I34" s="19"/>
      <c r="J34" s="19"/>
      <c r="K34" s="19">
        <f t="shared" si="3"/>
        <v>7.0000000000000009</v>
      </c>
      <c r="L34" s="22">
        <v>0.65972222222222221</v>
      </c>
      <c r="M34" s="3">
        <v>2</v>
      </c>
      <c r="N34" s="3" t="s">
        <v>88</v>
      </c>
      <c r="O34" s="3">
        <v>2</v>
      </c>
      <c r="P34" s="22">
        <f>L34</f>
        <v>0.65972222222222221</v>
      </c>
      <c r="Q34" s="22">
        <v>0.68055555555555547</v>
      </c>
      <c r="R34" s="5" t="s">
        <v>90</v>
      </c>
    </row>
    <row r="35" spans="1:18" ht="78.75" customHeight="1" x14ac:dyDescent="0.25">
      <c r="A35" s="4">
        <v>23</v>
      </c>
      <c r="B35" s="18" t="s">
        <v>67</v>
      </c>
      <c r="C35" s="15" t="s">
        <v>65</v>
      </c>
      <c r="D35" s="21"/>
      <c r="E35" s="20"/>
      <c r="F35" s="20"/>
      <c r="G35" s="3"/>
      <c r="H35" s="19">
        <v>35</v>
      </c>
      <c r="I35" s="19"/>
      <c r="J35" s="19"/>
      <c r="K35" s="19">
        <f t="shared" si="3"/>
        <v>35</v>
      </c>
      <c r="L35" s="22">
        <v>0.68055555555555547</v>
      </c>
      <c r="M35" s="3">
        <v>2</v>
      </c>
      <c r="N35" s="3" t="s">
        <v>88</v>
      </c>
      <c r="O35" s="3">
        <v>2</v>
      </c>
      <c r="P35" s="22">
        <f>L35</f>
        <v>0.68055555555555547</v>
      </c>
      <c r="Q35" s="22">
        <v>0.69444444444444453</v>
      </c>
      <c r="R35" s="5" t="s">
        <v>90</v>
      </c>
    </row>
    <row r="36" spans="1:18" ht="15.75" x14ac:dyDescent="0.25">
      <c r="A36" s="4"/>
      <c r="B36" s="13"/>
      <c r="C36" s="14" t="s">
        <v>68</v>
      </c>
      <c r="D36" s="20">
        <f>SUM(D9:D35)</f>
        <v>20552</v>
      </c>
      <c r="E36" s="20">
        <f>SUM(E9:E35)</f>
        <v>23261.5</v>
      </c>
      <c r="F36" s="20">
        <f>SUM(F9:F35)</f>
        <v>43813.5</v>
      </c>
      <c r="G36" s="3"/>
      <c r="H36" s="20">
        <f>SUM(H9:H35)</f>
        <v>16029.694999999996</v>
      </c>
      <c r="I36" s="20">
        <f>SUM(I9:I35)</f>
        <v>20552</v>
      </c>
      <c r="J36" s="20">
        <f>SUM(J9:J35)</f>
        <v>23261.5</v>
      </c>
      <c r="K36" s="20">
        <f>SUM(K9:K35)</f>
        <v>16029.694999999996</v>
      </c>
      <c r="L36" s="3"/>
      <c r="M36" s="3"/>
      <c r="N36" s="3"/>
      <c r="O36" s="3"/>
      <c r="P36" s="3"/>
      <c r="Q36" s="3"/>
      <c r="R36" s="5"/>
    </row>
    <row r="37" spans="1:18" ht="15.75" x14ac:dyDescent="0.25">
      <c r="A37" s="4"/>
      <c r="B37" s="13"/>
      <c r="C37" s="1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5"/>
    </row>
    <row r="38" spans="1:18" hidden="1" x14ac:dyDescent="0.25">
      <c r="A38" s="63" t="s">
        <v>16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</row>
    <row r="39" spans="1:18" hidden="1" x14ac:dyDescent="0.2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5"/>
    </row>
    <row r="40" spans="1:18" hidden="1" x14ac:dyDescent="0.2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5"/>
    </row>
    <row r="41" spans="1:18" hidden="1" x14ac:dyDescent="0.2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5"/>
    </row>
    <row r="42" spans="1:18" hidden="1" x14ac:dyDescent="0.25">
      <c r="A42" s="63" t="s">
        <v>30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1:18" hidden="1" x14ac:dyDescent="0.25">
      <c r="A43" s="63" t="s">
        <v>29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</row>
    <row r="44" spans="1:18" hidden="1" x14ac:dyDescent="0.2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5"/>
    </row>
    <row r="45" spans="1:18" hidden="1" x14ac:dyDescent="0.2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5"/>
    </row>
    <row r="47" spans="1:18" x14ac:dyDescent="0.25">
      <c r="A47" s="56" t="s">
        <v>23</v>
      </c>
      <c r="B47" s="56"/>
      <c r="C47" s="56"/>
      <c r="D47" s="56"/>
      <c r="E47" s="56"/>
      <c r="F47" s="37"/>
    </row>
    <row r="49" spans="1:6" x14ac:dyDescent="0.25">
      <c r="A49" s="56" t="s">
        <v>18</v>
      </c>
      <c r="B49" s="56"/>
      <c r="C49" s="56"/>
      <c r="D49" s="56"/>
      <c r="E49" s="56"/>
      <c r="F49" s="37"/>
    </row>
    <row r="50" spans="1:6" x14ac:dyDescent="0.25">
      <c r="A50" s="58" t="s">
        <v>19</v>
      </c>
      <c r="B50" s="58"/>
      <c r="C50" s="58"/>
    </row>
    <row r="51" spans="1:6" x14ac:dyDescent="0.25">
      <c r="A51" s="58" t="s">
        <v>21</v>
      </c>
      <c r="B51" s="58"/>
      <c r="C51" s="58"/>
    </row>
    <row r="52" spans="1:6" x14ac:dyDescent="0.25">
      <c r="A52" s="58" t="s">
        <v>72</v>
      </c>
      <c r="B52" s="58"/>
      <c r="C52" s="58"/>
    </row>
    <row r="54" spans="1:6" x14ac:dyDescent="0.25">
      <c r="A54" s="58" t="s">
        <v>20</v>
      </c>
      <c r="B54" s="58"/>
      <c r="C54" s="58"/>
    </row>
    <row r="55" spans="1:6" x14ac:dyDescent="0.25">
      <c r="A55" s="58" t="s">
        <v>21</v>
      </c>
      <c r="B55" s="58"/>
      <c r="C55" s="58"/>
    </row>
    <row r="56" spans="1:6" x14ac:dyDescent="0.25">
      <c r="A56" s="58" t="s">
        <v>86</v>
      </c>
      <c r="B56" s="58"/>
      <c r="C56" s="58"/>
    </row>
    <row r="58" spans="1:6" x14ac:dyDescent="0.25">
      <c r="A58" s="56" t="s">
        <v>22</v>
      </c>
      <c r="B58" s="56"/>
      <c r="C58" s="56"/>
    </row>
    <row r="59" spans="1:6" x14ac:dyDescent="0.25">
      <c r="A59" s="61" t="s">
        <v>73</v>
      </c>
      <c r="B59" s="61"/>
      <c r="C59" s="61"/>
    </row>
    <row r="60" spans="1:6" x14ac:dyDescent="0.25">
      <c r="A60" s="62" t="s">
        <v>71</v>
      </c>
      <c r="B60" s="62"/>
      <c r="C60" s="62"/>
    </row>
    <row r="61" spans="1:6" x14ac:dyDescent="0.25">
      <c r="A61" s="62" t="s">
        <v>69</v>
      </c>
      <c r="B61" s="62"/>
      <c r="C61" s="62"/>
    </row>
    <row r="63" spans="1:6" x14ac:dyDescent="0.25">
      <c r="A63" s="56" t="s">
        <v>24</v>
      </c>
      <c r="B63" s="56"/>
      <c r="C63" s="56"/>
      <c r="D63" s="56"/>
    </row>
    <row r="65" spans="1:18" ht="44.25" customHeight="1" x14ac:dyDescent="0.25">
      <c r="A65" s="60" t="s">
        <v>70</v>
      </c>
      <c r="B65" s="60"/>
      <c r="C65" s="60"/>
      <c r="D65" s="60"/>
      <c r="E65" s="60"/>
      <c r="F65" s="60"/>
      <c r="G65" s="60"/>
      <c r="H65" s="60"/>
      <c r="I65" s="60"/>
    </row>
    <row r="67" spans="1:18" x14ac:dyDescent="0.25">
      <c r="A67" s="56" t="s">
        <v>25</v>
      </c>
      <c r="B67" s="56"/>
      <c r="C67" s="56"/>
      <c r="D67" s="56"/>
      <c r="E67" s="56"/>
      <c r="F67" s="56"/>
      <c r="G67" s="56"/>
      <c r="H67" s="56"/>
      <c r="I67" s="56"/>
    </row>
    <row r="68" spans="1:18" ht="30.75" customHeight="1" x14ac:dyDescent="0.25">
      <c r="A68" s="58" t="s">
        <v>74</v>
      </c>
      <c r="B68" s="58"/>
      <c r="C68" s="58"/>
      <c r="D68" s="58"/>
      <c r="E68" s="58"/>
      <c r="F68" s="58"/>
      <c r="G68" s="58"/>
      <c r="H68" s="58"/>
      <c r="I68" s="58"/>
    </row>
    <row r="70" spans="1:18" x14ac:dyDescent="0.25">
      <c r="A70" s="56" t="s">
        <v>31</v>
      </c>
      <c r="B70" s="56"/>
      <c r="C70" s="56"/>
      <c r="D70" s="56"/>
      <c r="E70" s="56"/>
      <c r="F70" s="56"/>
      <c r="G70" s="56"/>
      <c r="H70" s="56"/>
      <c r="I70" s="56"/>
    </row>
    <row r="71" spans="1:18" ht="30" customHeight="1" x14ac:dyDescent="0.25">
      <c r="A71" s="58" t="s">
        <v>77</v>
      </c>
      <c r="B71" s="58"/>
      <c r="C71" s="58"/>
      <c r="D71" s="58"/>
      <c r="E71" s="58"/>
      <c r="F71" s="58"/>
      <c r="G71" s="58"/>
      <c r="H71" s="58"/>
      <c r="I71" s="58"/>
    </row>
    <row r="73" spans="1:18" x14ac:dyDescent="0.25">
      <c r="A73" s="56" t="s">
        <v>32</v>
      </c>
      <c r="B73" s="56"/>
      <c r="C73" s="56"/>
      <c r="D73" s="56"/>
      <c r="E73" s="56"/>
      <c r="F73" s="56"/>
      <c r="G73" s="56"/>
      <c r="H73" s="56"/>
      <c r="I73" s="56"/>
    </row>
    <row r="74" spans="1:18" x14ac:dyDescent="0.25">
      <c r="A74" s="23"/>
      <c r="B74" s="27" t="s">
        <v>78</v>
      </c>
      <c r="C74" s="28"/>
      <c r="D74" s="29" t="s">
        <v>75</v>
      </c>
      <c r="E74" s="28" t="s">
        <v>76</v>
      </c>
      <c r="F74" s="28"/>
      <c r="G74" s="23"/>
      <c r="H74" s="23"/>
      <c r="I74" s="23"/>
      <c r="J74" s="24"/>
      <c r="L74" s="24"/>
      <c r="M74" s="24"/>
      <c r="N74" s="24"/>
      <c r="O74" s="24"/>
      <c r="P74" s="24"/>
      <c r="Q74" s="24"/>
      <c r="R74" s="24"/>
    </row>
    <row r="75" spans="1:18" x14ac:dyDescent="0.25">
      <c r="A75" s="23"/>
      <c r="B75" s="27"/>
      <c r="C75" s="28"/>
      <c r="D75" s="29"/>
      <c r="E75" s="28"/>
      <c r="F75" s="28"/>
      <c r="G75" s="23"/>
      <c r="H75" s="23"/>
      <c r="I75" s="23"/>
      <c r="J75" s="24"/>
      <c r="L75" s="24"/>
      <c r="M75" s="24"/>
      <c r="N75" s="24"/>
      <c r="O75" s="24"/>
      <c r="P75" s="24"/>
      <c r="Q75" s="24"/>
      <c r="R75" s="24"/>
    </row>
    <row r="76" spans="1:18" x14ac:dyDescent="0.25">
      <c r="A76" s="56" t="s">
        <v>33</v>
      </c>
      <c r="B76" s="56"/>
      <c r="C76" s="56"/>
      <c r="D76" s="56"/>
      <c r="E76" s="56"/>
      <c r="F76" s="56"/>
      <c r="G76" s="56"/>
      <c r="H76" s="56"/>
      <c r="I76" s="56"/>
    </row>
  </sheetData>
  <mergeCells count="40">
    <mergeCell ref="A8:R8"/>
    <mergeCell ref="P4:P6"/>
    <mergeCell ref="Q4:Q6"/>
    <mergeCell ref="O5:O6"/>
    <mergeCell ref="L4:L6"/>
    <mergeCell ref="M4:M6"/>
    <mergeCell ref="N5:N6"/>
    <mergeCell ref="A4:A6"/>
    <mergeCell ref="B4:B6"/>
    <mergeCell ref="C4:C6"/>
    <mergeCell ref="D5:F5"/>
    <mergeCell ref="G5:K5"/>
    <mergeCell ref="D4:K4"/>
    <mergeCell ref="R4:R6"/>
    <mergeCell ref="N4:O4"/>
    <mergeCell ref="A54:C54"/>
    <mergeCell ref="A55:C55"/>
    <mergeCell ref="A56:C56"/>
    <mergeCell ref="A73:I73"/>
    <mergeCell ref="A38:R38"/>
    <mergeCell ref="A43:R43"/>
    <mergeCell ref="A51:C51"/>
    <mergeCell ref="A49:E49"/>
    <mergeCell ref="A42:R42"/>
    <mergeCell ref="A76:I76"/>
    <mergeCell ref="Q1:R1"/>
    <mergeCell ref="A70:I70"/>
    <mergeCell ref="A71:I71"/>
    <mergeCell ref="A2:R2"/>
    <mergeCell ref="A63:D63"/>
    <mergeCell ref="A65:I65"/>
    <mergeCell ref="A67:I67"/>
    <mergeCell ref="A68:I68"/>
    <mergeCell ref="A58:C58"/>
    <mergeCell ref="A59:C59"/>
    <mergeCell ref="A60:C60"/>
    <mergeCell ref="A61:C61"/>
    <mergeCell ref="A47:E47"/>
    <mergeCell ref="A50:C50"/>
    <mergeCell ref="A52:C52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opLeftCell="A6" zoomScale="70" zoomScaleNormal="70" workbookViewId="0">
      <selection activeCell="R18" sqref="R18"/>
    </sheetView>
  </sheetViews>
  <sheetFormatPr defaultColWidth="8.85546875" defaultRowHeight="15" x14ac:dyDescent="0.25"/>
  <cols>
    <col min="1" max="1" width="6.140625" style="30" bestFit="1" customWidth="1"/>
    <col min="2" max="2" width="17.5703125" style="30" customWidth="1"/>
    <col min="3" max="3" width="37.7109375" style="30" customWidth="1"/>
    <col min="4" max="4" width="20.42578125" style="30" customWidth="1"/>
    <col min="5" max="5" width="15.5703125" style="30" customWidth="1"/>
    <col min="6" max="6" width="15.5703125" style="49" customWidth="1"/>
    <col min="7" max="7" width="21.28515625" style="30" customWidth="1"/>
    <col min="8" max="8" width="14.28515625" style="30" customWidth="1"/>
    <col min="9" max="9" width="14.28515625" style="49" customWidth="1"/>
    <col min="10" max="10" width="21" style="30" hidden="1" customWidth="1"/>
    <col min="11" max="11" width="16" style="30" hidden="1" customWidth="1"/>
    <col min="12" max="12" width="15.7109375" style="30" customWidth="1"/>
    <col min="13" max="13" width="14.7109375" style="30" customWidth="1"/>
    <col min="14" max="14" width="15.28515625" style="30" customWidth="1"/>
    <col min="15" max="15" width="16" style="30" customWidth="1"/>
    <col min="16" max="16" width="15.7109375" style="30" customWidth="1"/>
    <col min="17" max="17" width="15.85546875" style="30" customWidth="1"/>
    <col min="18" max="18" width="20.42578125" style="30" customWidth="1"/>
    <col min="19" max="16384" width="8.85546875" style="39"/>
  </cols>
  <sheetData>
    <row r="1" spans="1:21" x14ac:dyDescent="0.25">
      <c r="Q1" s="93" t="s">
        <v>35</v>
      </c>
      <c r="R1" s="93"/>
    </row>
    <row r="2" spans="1:21" ht="14.45" customHeight="1" x14ac:dyDescent="0.25">
      <c r="A2" s="91" t="s">
        <v>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54"/>
      <c r="M2" s="54"/>
      <c r="N2" s="54"/>
      <c r="O2" s="54"/>
      <c r="P2" s="54"/>
      <c r="Q2" s="54"/>
      <c r="R2" s="54"/>
    </row>
    <row r="3" spans="1:21" ht="15.75" thickBot="1" x14ac:dyDescent="0.3"/>
    <row r="4" spans="1:21" x14ac:dyDescent="0.25">
      <c r="A4" s="104" t="s">
        <v>0</v>
      </c>
      <c r="B4" s="107" t="s">
        <v>1</v>
      </c>
      <c r="C4" s="107" t="s">
        <v>2</v>
      </c>
      <c r="D4" s="107" t="s">
        <v>3</v>
      </c>
      <c r="E4" s="107"/>
      <c r="F4" s="107"/>
      <c r="G4" s="107"/>
      <c r="H4" s="107"/>
      <c r="I4" s="107"/>
      <c r="J4" s="107"/>
      <c r="K4" s="107"/>
      <c r="L4" s="110" t="s">
        <v>7</v>
      </c>
      <c r="M4" s="110" t="s">
        <v>8</v>
      </c>
      <c r="N4" s="113" t="s">
        <v>9</v>
      </c>
      <c r="O4" s="114"/>
      <c r="P4" s="110" t="s">
        <v>11</v>
      </c>
      <c r="Q4" s="110" t="s">
        <v>12</v>
      </c>
      <c r="R4" s="115" t="s">
        <v>13</v>
      </c>
    </row>
    <row r="5" spans="1:21" ht="33" customHeight="1" x14ac:dyDescent="0.25">
      <c r="A5" s="105"/>
      <c r="B5" s="108"/>
      <c r="C5" s="108"/>
      <c r="D5" s="77" t="s">
        <v>84</v>
      </c>
      <c r="E5" s="77"/>
      <c r="F5" s="77"/>
      <c r="G5" s="77" t="s">
        <v>85</v>
      </c>
      <c r="H5" s="77"/>
      <c r="I5" s="77"/>
      <c r="J5" s="108" t="s">
        <v>17</v>
      </c>
      <c r="K5" s="108"/>
      <c r="L5" s="111"/>
      <c r="M5" s="111"/>
      <c r="N5" s="118" t="s">
        <v>14</v>
      </c>
      <c r="O5" s="118" t="s">
        <v>10</v>
      </c>
      <c r="P5" s="111"/>
      <c r="Q5" s="111"/>
      <c r="R5" s="116"/>
    </row>
    <row r="6" spans="1:21" ht="29.25" thickBot="1" x14ac:dyDescent="0.3">
      <c r="A6" s="106"/>
      <c r="B6" s="109"/>
      <c r="C6" s="109"/>
      <c r="D6" s="31" t="s">
        <v>27</v>
      </c>
      <c r="E6" s="31" t="s">
        <v>28</v>
      </c>
      <c r="F6" s="36" t="s">
        <v>4</v>
      </c>
      <c r="G6" s="31" t="s">
        <v>5</v>
      </c>
      <c r="H6" s="31" t="s">
        <v>6</v>
      </c>
      <c r="I6" s="36" t="s">
        <v>4</v>
      </c>
      <c r="J6" s="31" t="s">
        <v>5</v>
      </c>
      <c r="K6" s="31" t="s">
        <v>6</v>
      </c>
      <c r="L6" s="112"/>
      <c r="M6" s="112"/>
      <c r="N6" s="112"/>
      <c r="O6" s="112"/>
      <c r="P6" s="112"/>
      <c r="Q6" s="112"/>
      <c r="R6" s="117"/>
    </row>
    <row r="7" spans="1:21" ht="15.75" thickBot="1" x14ac:dyDescent="0.3">
      <c r="A7" s="40">
        <v>1</v>
      </c>
      <c r="B7" s="32">
        <v>2</v>
      </c>
      <c r="C7" s="32">
        <v>3</v>
      </c>
      <c r="D7" s="32">
        <v>4</v>
      </c>
      <c r="E7" s="32">
        <v>5</v>
      </c>
      <c r="F7" s="32"/>
      <c r="G7" s="32">
        <v>6</v>
      </c>
      <c r="H7" s="32">
        <v>7</v>
      </c>
      <c r="I7" s="32"/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41">
        <v>16</v>
      </c>
    </row>
    <row r="8" spans="1:21" x14ac:dyDescent="0.25">
      <c r="A8" s="95" t="s">
        <v>15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7"/>
    </row>
    <row r="9" spans="1:21" ht="81.75" customHeight="1" x14ac:dyDescent="0.25">
      <c r="A9" s="42">
        <v>1</v>
      </c>
      <c r="B9" s="13">
        <v>9003</v>
      </c>
      <c r="C9" s="16" t="s">
        <v>39</v>
      </c>
      <c r="D9" s="21">
        <f>J9</f>
        <v>4266</v>
      </c>
      <c r="E9" s="34">
        <f>K9</f>
        <v>6652</v>
      </c>
      <c r="F9" s="34">
        <f>D9+E9</f>
        <v>10918</v>
      </c>
      <c r="G9" s="35"/>
      <c r="H9" s="33">
        <v>4124.05</v>
      </c>
      <c r="I9" s="33">
        <f>H9+G9</f>
        <v>4124.05</v>
      </c>
      <c r="J9" s="33">
        <v>4266</v>
      </c>
      <c r="K9" s="33">
        <v>6652</v>
      </c>
      <c r="L9" s="43">
        <v>0.33333333333333331</v>
      </c>
      <c r="M9" s="35">
        <v>1</v>
      </c>
      <c r="N9" s="35" t="s">
        <v>87</v>
      </c>
      <c r="O9" s="35">
        <v>2</v>
      </c>
      <c r="P9" s="43">
        <f>L9</f>
        <v>0.33333333333333331</v>
      </c>
      <c r="Q9" s="43">
        <v>0.47916666666666669</v>
      </c>
      <c r="R9" s="44" t="s">
        <v>90</v>
      </c>
      <c r="S9" s="45"/>
      <c r="T9" s="45"/>
      <c r="U9" s="45"/>
    </row>
    <row r="10" spans="1:21" ht="81.75" customHeight="1" x14ac:dyDescent="0.25">
      <c r="A10" s="42">
        <v>2</v>
      </c>
      <c r="B10" s="13">
        <v>9004</v>
      </c>
      <c r="C10" s="16" t="s">
        <v>40</v>
      </c>
      <c r="D10" s="21">
        <f t="shared" ref="D10:D18" si="0">J10</f>
        <v>2433</v>
      </c>
      <c r="E10" s="34">
        <f t="shared" ref="E10:E24" si="1">K10</f>
        <v>3345.0000000000005</v>
      </c>
      <c r="F10" s="34">
        <f t="shared" ref="F10:F24" si="2">D10+E10</f>
        <v>5778</v>
      </c>
      <c r="G10" s="35"/>
      <c r="H10" s="33">
        <v>2044.8749999999998</v>
      </c>
      <c r="I10" s="33">
        <f t="shared" ref="I10:I24" si="3">H10+G10</f>
        <v>2044.8749999999998</v>
      </c>
      <c r="J10" s="33">
        <v>2433</v>
      </c>
      <c r="K10" s="33">
        <v>3345.0000000000005</v>
      </c>
      <c r="L10" s="43">
        <v>0.29166666666666669</v>
      </c>
      <c r="M10" s="35">
        <v>2</v>
      </c>
      <c r="N10" s="35" t="s">
        <v>87</v>
      </c>
      <c r="O10" s="35">
        <v>2</v>
      </c>
      <c r="P10" s="43">
        <f>L10</f>
        <v>0.29166666666666669</v>
      </c>
      <c r="Q10" s="43">
        <v>0.4375</v>
      </c>
      <c r="R10" s="44" t="s">
        <v>90</v>
      </c>
      <c r="S10" s="45"/>
      <c r="T10" s="45"/>
      <c r="U10" s="45"/>
    </row>
    <row r="11" spans="1:21" ht="81.75" hidden="1" customHeight="1" x14ac:dyDescent="0.25">
      <c r="A11" s="42"/>
      <c r="B11" s="13"/>
      <c r="C11" s="14" t="s">
        <v>44</v>
      </c>
      <c r="D11" s="21">
        <f t="shared" si="0"/>
        <v>0</v>
      </c>
      <c r="E11" s="34">
        <f t="shared" si="1"/>
        <v>0</v>
      </c>
      <c r="F11" s="34">
        <f t="shared" si="2"/>
        <v>0</v>
      </c>
      <c r="G11" s="35"/>
      <c r="H11" s="33"/>
      <c r="I11" s="33">
        <f t="shared" si="3"/>
        <v>0</v>
      </c>
      <c r="J11" s="33"/>
      <c r="K11" s="33"/>
      <c r="L11" s="43">
        <v>0.33333333333333331</v>
      </c>
      <c r="M11" s="35"/>
      <c r="N11" s="35"/>
      <c r="O11" s="35"/>
      <c r="P11" s="35"/>
      <c r="Q11" s="35"/>
      <c r="R11" s="44" t="s">
        <v>90</v>
      </c>
      <c r="S11" s="45"/>
      <c r="T11" s="45"/>
      <c r="U11" s="45"/>
    </row>
    <row r="12" spans="1:21" ht="81.75" customHeight="1" x14ac:dyDescent="0.25">
      <c r="A12" s="42">
        <v>3</v>
      </c>
      <c r="B12" s="13">
        <v>9002</v>
      </c>
      <c r="C12" s="16" t="s">
        <v>41</v>
      </c>
      <c r="D12" s="21">
        <f t="shared" si="0"/>
        <v>2690</v>
      </c>
      <c r="E12" s="34">
        <f t="shared" si="1"/>
        <v>1010</v>
      </c>
      <c r="F12" s="34">
        <f t="shared" si="2"/>
        <v>3700</v>
      </c>
      <c r="G12" s="35"/>
      <c r="H12" s="33">
        <v>1009.7499999999999</v>
      </c>
      <c r="I12" s="33">
        <f t="shared" si="3"/>
        <v>1009.7499999999999</v>
      </c>
      <c r="J12" s="33">
        <v>2690</v>
      </c>
      <c r="K12" s="33">
        <v>1010</v>
      </c>
      <c r="L12" s="43">
        <v>0.29166666666666669</v>
      </c>
      <c r="M12" s="35">
        <v>2</v>
      </c>
      <c r="N12" s="35" t="s">
        <v>88</v>
      </c>
      <c r="O12" s="35">
        <v>2</v>
      </c>
      <c r="P12" s="43">
        <f>L12</f>
        <v>0.29166666666666669</v>
      </c>
      <c r="Q12" s="43">
        <v>0.4375</v>
      </c>
      <c r="R12" s="44" t="s">
        <v>90</v>
      </c>
      <c r="S12" s="45"/>
      <c r="T12" s="45"/>
      <c r="U12" s="45"/>
    </row>
    <row r="13" spans="1:21" ht="81.75" customHeight="1" x14ac:dyDescent="0.25">
      <c r="A13" s="42">
        <v>4</v>
      </c>
      <c r="B13" s="13">
        <v>9015</v>
      </c>
      <c r="C13" s="16" t="s">
        <v>43</v>
      </c>
      <c r="D13" s="21">
        <f t="shared" si="0"/>
        <v>2373</v>
      </c>
      <c r="E13" s="34">
        <f t="shared" si="1"/>
        <v>1229.5</v>
      </c>
      <c r="F13" s="34">
        <f t="shared" si="2"/>
        <v>3602.5</v>
      </c>
      <c r="G13" s="35"/>
      <c r="H13" s="33">
        <v>1229.55</v>
      </c>
      <c r="I13" s="33">
        <f t="shared" si="3"/>
        <v>1229.55</v>
      </c>
      <c r="J13" s="33">
        <v>2373</v>
      </c>
      <c r="K13" s="33">
        <v>1229.5</v>
      </c>
      <c r="L13" s="43">
        <v>0.55208333333333337</v>
      </c>
      <c r="M13" s="35">
        <v>1</v>
      </c>
      <c r="N13" s="35" t="s">
        <v>87</v>
      </c>
      <c r="O13" s="35">
        <v>2</v>
      </c>
      <c r="P13" s="43">
        <f>L13</f>
        <v>0.55208333333333337</v>
      </c>
      <c r="Q13" s="43">
        <v>0.66666666666666663</v>
      </c>
      <c r="R13" s="44" t="s">
        <v>90</v>
      </c>
      <c r="S13" s="45"/>
      <c r="T13" s="45"/>
      <c r="U13" s="45"/>
    </row>
    <row r="14" spans="1:21" ht="81.75" hidden="1" customHeight="1" x14ac:dyDescent="0.25">
      <c r="A14" s="42"/>
      <c r="B14" s="13"/>
      <c r="C14" s="14" t="s">
        <v>45</v>
      </c>
      <c r="D14" s="21">
        <f t="shared" si="0"/>
        <v>0</v>
      </c>
      <c r="E14" s="34">
        <f t="shared" si="1"/>
        <v>0</v>
      </c>
      <c r="F14" s="34">
        <f t="shared" si="2"/>
        <v>0</v>
      </c>
      <c r="G14" s="35"/>
      <c r="H14" s="33"/>
      <c r="I14" s="33">
        <f t="shared" si="3"/>
        <v>0</v>
      </c>
      <c r="J14" s="33"/>
      <c r="K14" s="33"/>
      <c r="L14" s="35"/>
      <c r="M14" s="35"/>
      <c r="N14" s="35"/>
      <c r="O14" s="35"/>
      <c r="P14" s="35"/>
      <c r="Q14" s="35"/>
      <c r="R14" s="44" t="s">
        <v>90</v>
      </c>
      <c r="S14" s="45"/>
      <c r="T14" s="45"/>
      <c r="U14" s="45"/>
    </row>
    <row r="15" spans="1:21" ht="81.75" customHeight="1" x14ac:dyDescent="0.25">
      <c r="A15" s="42">
        <v>5</v>
      </c>
      <c r="B15" s="13">
        <v>9021</v>
      </c>
      <c r="C15" s="17" t="s">
        <v>46</v>
      </c>
      <c r="D15" s="21">
        <f t="shared" si="0"/>
        <v>400</v>
      </c>
      <c r="E15" s="34">
        <f t="shared" si="1"/>
        <v>0</v>
      </c>
      <c r="F15" s="34">
        <f t="shared" si="2"/>
        <v>400</v>
      </c>
      <c r="G15" s="35"/>
      <c r="H15" s="33"/>
      <c r="I15" s="33">
        <f t="shared" si="3"/>
        <v>0</v>
      </c>
      <c r="J15" s="33">
        <v>400</v>
      </c>
      <c r="K15" s="33"/>
      <c r="L15" s="43">
        <v>0.52083333333333337</v>
      </c>
      <c r="M15" s="35">
        <v>2</v>
      </c>
      <c r="N15" s="35" t="s">
        <v>87</v>
      </c>
      <c r="O15" s="35">
        <v>2</v>
      </c>
      <c r="P15" s="43">
        <f>L15</f>
        <v>0.52083333333333337</v>
      </c>
      <c r="Q15" s="43">
        <v>0.55208333333333337</v>
      </c>
      <c r="R15" s="44" t="s">
        <v>90</v>
      </c>
      <c r="S15" s="45"/>
      <c r="T15" s="45"/>
      <c r="U15" s="45"/>
    </row>
    <row r="16" spans="1:21" ht="81.75" customHeight="1" x14ac:dyDescent="0.25">
      <c r="A16" s="42">
        <v>6</v>
      </c>
      <c r="B16" s="13">
        <v>9023</v>
      </c>
      <c r="C16" s="17" t="s">
        <v>47</v>
      </c>
      <c r="D16" s="21">
        <f t="shared" si="0"/>
        <v>1000</v>
      </c>
      <c r="E16" s="34">
        <f t="shared" si="1"/>
        <v>599</v>
      </c>
      <c r="F16" s="34">
        <f t="shared" si="2"/>
        <v>1599</v>
      </c>
      <c r="G16" s="35"/>
      <c r="H16" s="33">
        <v>99.75</v>
      </c>
      <c r="I16" s="33">
        <f t="shared" si="3"/>
        <v>99.75</v>
      </c>
      <c r="J16" s="33">
        <v>1000</v>
      </c>
      <c r="K16" s="33">
        <v>599</v>
      </c>
      <c r="L16" s="43">
        <v>0.5625</v>
      </c>
      <c r="M16" s="35">
        <v>2</v>
      </c>
      <c r="N16" s="35" t="s">
        <v>87</v>
      </c>
      <c r="O16" s="35">
        <v>2</v>
      </c>
      <c r="P16" s="43">
        <f>L16</f>
        <v>0.5625</v>
      </c>
      <c r="Q16" s="43">
        <v>0.625</v>
      </c>
      <c r="R16" s="44" t="s">
        <v>90</v>
      </c>
      <c r="S16" s="45"/>
      <c r="T16" s="45"/>
      <c r="U16" s="45"/>
    </row>
    <row r="17" spans="1:21" ht="81.75" hidden="1" customHeight="1" x14ac:dyDescent="0.25">
      <c r="A17" s="42"/>
      <c r="B17" s="13"/>
      <c r="C17" s="14" t="s">
        <v>49</v>
      </c>
      <c r="D17" s="21">
        <f t="shared" si="0"/>
        <v>0</v>
      </c>
      <c r="E17" s="34">
        <f t="shared" si="1"/>
        <v>0</v>
      </c>
      <c r="F17" s="34">
        <f t="shared" si="2"/>
        <v>0</v>
      </c>
      <c r="G17" s="35"/>
      <c r="H17" s="33"/>
      <c r="I17" s="33">
        <f t="shared" si="3"/>
        <v>0</v>
      </c>
      <c r="J17" s="33"/>
      <c r="K17" s="33"/>
      <c r="L17" s="35"/>
      <c r="M17" s="35"/>
      <c r="N17" s="35"/>
      <c r="O17" s="35"/>
      <c r="P17" s="35"/>
      <c r="Q17" s="35"/>
      <c r="R17" s="44" t="s">
        <v>90</v>
      </c>
      <c r="S17" s="45"/>
      <c r="T17" s="45"/>
      <c r="U17" s="45"/>
    </row>
    <row r="18" spans="1:21" ht="81.75" customHeight="1" x14ac:dyDescent="0.25">
      <c r="A18" s="42">
        <v>7</v>
      </c>
      <c r="B18" s="13">
        <v>9001</v>
      </c>
      <c r="C18" s="16" t="s">
        <v>50</v>
      </c>
      <c r="D18" s="21">
        <f t="shared" si="0"/>
        <v>900</v>
      </c>
      <c r="E18" s="34">
        <f t="shared" si="1"/>
        <v>732</v>
      </c>
      <c r="F18" s="34">
        <f t="shared" si="2"/>
        <v>1632</v>
      </c>
      <c r="G18" s="35"/>
      <c r="H18" s="33">
        <v>831.25</v>
      </c>
      <c r="I18" s="33">
        <f t="shared" si="3"/>
        <v>831.25</v>
      </c>
      <c r="J18" s="33">
        <v>900</v>
      </c>
      <c r="K18" s="33">
        <v>732</v>
      </c>
      <c r="L18" s="43">
        <v>0.29166666666666669</v>
      </c>
      <c r="M18" s="35">
        <v>1</v>
      </c>
      <c r="N18" s="35" t="s">
        <v>89</v>
      </c>
      <c r="O18" s="35">
        <v>2</v>
      </c>
      <c r="P18" s="43">
        <f t="shared" ref="P18:P24" si="4">L18</f>
        <v>0.29166666666666669</v>
      </c>
      <c r="Q18" s="43">
        <v>0.54166666666666663</v>
      </c>
      <c r="R18" s="44" t="s">
        <v>93</v>
      </c>
      <c r="S18" s="45"/>
      <c r="T18" s="45"/>
      <c r="U18" s="45"/>
    </row>
    <row r="19" spans="1:21" ht="81.75" customHeight="1" x14ac:dyDescent="0.25">
      <c r="A19" s="42">
        <v>8</v>
      </c>
      <c r="B19" s="13">
        <v>9011</v>
      </c>
      <c r="C19" s="16" t="s">
        <v>53</v>
      </c>
      <c r="D19" s="21"/>
      <c r="E19" s="34">
        <f t="shared" si="1"/>
        <v>266</v>
      </c>
      <c r="F19" s="34">
        <f t="shared" si="2"/>
        <v>266</v>
      </c>
      <c r="G19" s="35"/>
      <c r="H19" s="33">
        <v>266</v>
      </c>
      <c r="I19" s="33">
        <f t="shared" si="3"/>
        <v>266</v>
      </c>
      <c r="J19" s="33"/>
      <c r="K19" s="33">
        <v>266</v>
      </c>
      <c r="L19" s="43">
        <v>0.5</v>
      </c>
      <c r="M19" s="35">
        <v>2</v>
      </c>
      <c r="N19" s="35" t="s">
        <v>88</v>
      </c>
      <c r="O19" s="35">
        <v>2</v>
      </c>
      <c r="P19" s="43">
        <f t="shared" si="4"/>
        <v>0.5</v>
      </c>
      <c r="Q19" s="43">
        <v>0.5625</v>
      </c>
      <c r="R19" s="44" t="s">
        <v>90</v>
      </c>
      <c r="S19" s="45"/>
      <c r="T19" s="45"/>
      <c r="U19" s="45"/>
    </row>
    <row r="20" spans="1:21" ht="81.75" customHeight="1" x14ac:dyDescent="0.25">
      <c r="A20" s="42">
        <v>9</v>
      </c>
      <c r="B20" s="13">
        <v>9014</v>
      </c>
      <c r="C20" s="16" t="s">
        <v>54</v>
      </c>
      <c r="D20" s="21"/>
      <c r="E20" s="34">
        <f t="shared" si="1"/>
        <v>99</v>
      </c>
      <c r="F20" s="34">
        <f t="shared" si="2"/>
        <v>99</v>
      </c>
      <c r="G20" s="35"/>
      <c r="H20" s="33">
        <v>99.75</v>
      </c>
      <c r="I20" s="33">
        <f t="shared" si="3"/>
        <v>99.75</v>
      </c>
      <c r="J20" s="33"/>
      <c r="K20" s="33">
        <v>99</v>
      </c>
      <c r="L20" s="43">
        <v>0.55208333333333337</v>
      </c>
      <c r="M20" s="35">
        <v>1</v>
      </c>
      <c r="N20" s="35" t="s">
        <v>89</v>
      </c>
      <c r="O20" s="35">
        <v>2</v>
      </c>
      <c r="P20" s="43">
        <f t="shared" si="4"/>
        <v>0.55208333333333337</v>
      </c>
      <c r="Q20" s="43">
        <v>0.59375</v>
      </c>
      <c r="R20" s="44" t="s">
        <v>90</v>
      </c>
      <c r="S20" s="45"/>
      <c r="T20" s="45"/>
      <c r="U20" s="45"/>
    </row>
    <row r="21" spans="1:21" ht="81.75" customHeight="1" x14ac:dyDescent="0.25">
      <c r="A21" s="42">
        <v>10</v>
      </c>
      <c r="B21" s="13">
        <v>9026</v>
      </c>
      <c r="C21" s="16" t="s">
        <v>57</v>
      </c>
      <c r="D21" s="21"/>
      <c r="E21" s="34">
        <f t="shared" si="1"/>
        <v>90</v>
      </c>
      <c r="F21" s="34">
        <f t="shared" si="2"/>
        <v>90</v>
      </c>
      <c r="G21" s="35"/>
      <c r="H21" s="33"/>
      <c r="I21" s="33">
        <f t="shared" si="3"/>
        <v>0</v>
      </c>
      <c r="J21" s="33"/>
      <c r="K21" s="33">
        <v>90</v>
      </c>
      <c r="L21" s="43">
        <v>0.60416666666666663</v>
      </c>
      <c r="M21" s="35">
        <v>1</v>
      </c>
      <c r="N21" s="35" t="s">
        <v>89</v>
      </c>
      <c r="O21" s="35">
        <v>2</v>
      </c>
      <c r="P21" s="43">
        <f t="shared" si="4"/>
        <v>0.60416666666666663</v>
      </c>
      <c r="Q21" s="43">
        <v>0.625</v>
      </c>
      <c r="R21" s="44" t="s">
        <v>90</v>
      </c>
      <c r="S21" s="45"/>
      <c r="T21" s="45"/>
      <c r="U21" s="45"/>
    </row>
    <row r="22" spans="1:21" ht="81.75" customHeight="1" x14ac:dyDescent="0.25">
      <c r="A22" s="42">
        <v>11</v>
      </c>
      <c r="B22" s="13">
        <v>9032</v>
      </c>
      <c r="C22" s="16" t="s">
        <v>58</v>
      </c>
      <c r="D22" s="21"/>
      <c r="E22" s="34">
        <f t="shared" si="1"/>
        <v>66</v>
      </c>
      <c r="F22" s="34">
        <f t="shared" si="2"/>
        <v>66</v>
      </c>
      <c r="G22" s="35"/>
      <c r="H22" s="33">
        <v>66.5</v>
      </c>
      <c r="I22" s="33">
        <f t="shared" si="3"/>
        <v>66.5</v>
      </c>
      <c r="J22" s="33"/>
      <c r="K22" s="33">
        <v>66</v>
      </c>
      <c r="L22" s="43">
        <v>0.63541666666666663</v>
      </c>
      <c r="M22" s="35">
        <v>1</v>
      </c>
      <c r="N22" s="35" t="s">
        <v>89</v>
      </c>
      <c r="O22" s="35">
        <v>2</v>
      </c>
      <c r="P22" s="43">
        <f t="shared" si="4"/>
        <v>0.63541666666666663</v>
      </c>
      <c r="Q22" s="43">
        <v>0.66666666666666663</v>
      </c>
      <c r="R22" s="44" t="s">
        <v>90</v>
      </c>
      <c r="S22" s="45"/>
      <c r="T22" s="45"/>
      <c r="U22" s="45"/>
    </row>
    <row r="23" spans="1:21" ht="81.75" customHeight="1" x14ac:dyDescent="0.25">
      <c r="A23" s="42">
        <v>12</v>
      </c>
      <c r="B23" s="13">
        <v>9038</v>
      </c>
      <c r="C23" s="16" t="s">
        <v>61</v>
      </c>
      <c r="D23" s="21"/>
      <c r="E23" s="34">
        <f t="shared" si="1"/>
        <v>72.000000000000014</v>
      </c>
      <c r="F23" s="34">
        <f t="shared" si="2"/>
        <v>72.000000000000014</v>
      </c>
      <c r="G23" s="35"/>
      <c r="H23" s="33">
        <v>182.05</v>
      </c>
      <c r="I23" s="33">
        <f t="shared" si="3"/>
        <v>182.05</v>
      </c>
      <c r="J23" s="33"/>
      <c r="K23" s="33">
        <v>72.000000000000014</v>
      </c>
      <c r="L23" s="43">
        <v>0.58333333333333337</v>
      </c>
      <c r="M23" s="35">
        <v>2</v>
      </c>
      <c r="N23" s="35" t="s">
        <v>88</v>
      </c>
      <c r="O23" s="35">
        <v>2</v>
      </c>
      <c r="P23" s="43">
        <f t="shared" si="4"/>
        <v>0.58333333333333337</v>
      </c>
      <c r="Q23" s="43">
        <v>0.61458333333333337</v>
      </c>
      <c r="R23" s="44" t="s">
        <v>90</v>
      </c>
      <c r="S23" s="45"/>
      <c r="T23" s="45"/>
      <c r="U23" s="45"/>
    </row>
    <row r="24" spans="1:21" ht="81.75" customHeight="1" x14ac:dyDescent="0.25">
      <c r="A24" s="42">
        <v>13</v>
      </c>
      <c r="B24" s="13">
        <v>9039</v>
      </c>
      <c r="C24" s="16" t="s">
        <v>62</v>
      </c>
      <c r="D24" s="21"/>
      <c r="E24" s="34">
        <f t="shared" si="1"/>
        <v>172</v>
      </c>
      <c r="F24" s="34">
        <f t="shared" si="2"/>
        <v>172</v>
      </c>
      <c r="G24" s="35"/>
      <c r="H24" s="33">
        <v>146.22</v>
      </c>
      <c r="I24" s="33">
        <f t="shared" si="3"/>
        <v>146.22</v>
      </c>
      <c r="J24" s="33"/>
      <c r="K24" s="33">
        <v>172</v>
      </c>
      <c r="L24" s="43">
        <v>0.63541666666666663</v>
      </c>
      <c r="M24" s="35">
        <v>2</v>
      </c>
      <c r="N24" s="35" t="s">
        <v>88</v>
      </c>
      <c r="O24" s="35">
        <v>2</v>
      </c>
      <c r="P24" s="43">
        <f t="shared" si="4"/>
        <v>0.63541666666666663</v>
      </c>
      <c r="Q24" s="43">
        <v>0.66666666666666663</v>
      </c>
      <c r="R24" s="44" t="s">
        <v>90</v>
      </c>
      <c r="S24" s="45"/>
      <c r="T24" s="45"/>
      <c r="U24" s="45"/>
    </row>
    <row r="25" spans="1:21" ht="15.75" x14ac:dyDescent="0.25">
      <c r="A25" s="42"/>
      <c r="B25" s="13"/>
      <c r="C25" s="14" t="s">
        <v>68</v>
      </c>
      <c r="D25" s="34">
        <f>SUM(D9:D24)</f>
        <v>14062</v>
      </c>
      <c r="E25" s="34">
        <f>SUM(E9:E24)</f>
        <v>14332.5</v>
      </c>
      <c r="F25" s="34">
        <f>SUM(F9:F24)</f>
        <v>28394.5</v>
      </c>
      <c r="G25" s="35"/>
      <c r="H25" s="34">
        <f>SUM(H9:H24)</f>
        <v>10099.744999999999</v>
      </c>
      <c r="I25" s="34">
        <f>SUM(I9:I24)</f>
        <v>10099.744999999999</v>
      </c>
      <c r="J25" s="34">
        <f>SUM(J9:J24)</f>
        <v>14062</v>
      </c>
      <c r="K25" s="34">
        <f>SUM(K9:K24)</f>
        <v>14332.5</v>
      </c>
      <c r="L25" s="35"/>
      <c r="M25" s="35"/>
      <c r="N25" s="35"/>
      <c r="O25" s="35"/>
      <c r="P25" s="35"/>
      <c r="Q25" s="35"/>
      <c r="R25" s="44"/>
      <c r="S25" s="45"/>
      <c r="T25" s="45"/>
      <c r="U25" s="45"/>
    </row>
    <row r="26" spans="1:21" x14ac:dyDescent="0.25">
      <c r="A26" s="98" t="s">
        <v>16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</row>
    <row r="27" spans="1:21" ht="76.5" customHeight="1" x14ac:dyDescent="0.25">
      <c r="A27" s="42">
        <v>1</v>
      </c>
      <c r="B27" s="13">
        <v>9007</v>
      </c>
      <c r="C27" s="16" t="s">
        <v>42</v>
      </c>
      <c r="D27" s="21">
        <f>J27</f>
        <v>3800</v>
      </c>
      <c r="E27" s="34">
        <f>K27</f>
        <v>4631</v>
      </c>
      <c r="F27" s="34">
        <f t="shared" ref="F27:F36" si="5">D27+E27</f>
        <v>8431</v>
      </c>
      <c r="G27" s="35"/>
      <c r="H27" s="33">
        <v>2550</v>
      </c>
      <c r="I27" s="33">
        <f t="shared" ref="I27:I36" si="6">H27+G27</f>
        <v>2550</v>
      </c>
      <c r="J27" s="33">
        <v>3800</v>
      </c>
      <c r="K27" s="33">
        <v>4631</v>
      </c>
      <c r="L27" s="43">
        <v>0.29166666666666669</v>
      </c>
      <c r="M27" s="35">
        <v>2</v>
      </c>
      <c r="N27" s="35" t="s">
        <v>87</v>
      </c>
      <c r="O27" s="35">
        <v>2</v>
      </c>
      <c r="P27" s="43">
        <f t="shared" ref="P27:P36" si="7">L27</f>
        <v>0.29166666666666669</v>
      </c>
      <c r="Q27" s="43">
        <v>0.66666666666666663</v>
      </c>
      <c r="R27" s="44" t="s">
        <v>90</v>
      </c>
      <c r="S27" s="45"/>
      <c r="T27" s="45"/>
      <c r="U27" s="45"/>
    </row>
    <row r="28" spans="1:21" ht="76.5" customHeight="1" x14ac:dyDescent="0.25">
      <c r="A28" s="42">
        <v>2</v>
      </c>
      <c r="B28" s="13">
        <v>9024</v>
      </c>
      <c r="C28" s="17" t="s">
        <v>48</v>
      </c>
      <c r="D28" s="21">
        <f t="shared" ref="D28:D36" si="8">J28</f>
        <v>700</v>
      </c>
      <c r="E28" s="34">
        <f t="shared" ref="E28:E36" si="9">K28</f>
        <v>0</v>
      </c>
      <c r="F28" s="34">
        <f t="shared" si="5"/>
        <v>700</v>
      </c>
      <c r="G28" s="35"/>
      <c r="H28" s="33"/>
      <c r="I28" s="33">
        <f t="shared" si="6"/>
        <v>0</v>
      </c>
      <c r="J28" s="33">
        <v>700</v>
      </c>
      <c r="K28" s="33"/>
      <c r="L28" s="43">
        <v>0.33333333333333331</v>
      </c>
      <c r="M28" s="35">
        <v>1</v>
      </c>
      <c r="N28" s="35" t="s">
        <v>87</v>
      </c>
      <c r="O28" s="35">
        <v>2</v>
      </c>
      <c r="P28" s="43">
        <f t="shared" si="7"/>
        <v>0.33333333333333331</v>
      </c>
      <c r="Q28" s="43">
        <v>0.41666666666666669</v>
      </c>
      <c r="R28" s="44" t="s">
        <v>90</v>
      </c>
      <c r="S28" s="45"/>
      <c r="T28" s="45"/>
      <c r="U28" s="45"/>
    </row>
    <row r="29" spans="1:21" ht="76.5" customHeight="1" x14ac:dyDescent="0.25">
      <c r="A29" s="42">
        <v>3</v>
      </c>
      <c r="B29" s="13">
        <v>9006</v>
      </c>
      <c r="C29" s="16" t="s">
        <v>51</v>
      </c>
      <c r="D29" s="21">
        <f t="shared" si="8"/>
        <v>563</v>
      </c>
      <c r="E29" s="34">
        <f t="shared" si="9"/>
        <v>1037</v>
      </c>
      <c r="F29" s="34">
        <f t="shared" si="5"/>
        <v>1600</v>
      </c>
      <c r="G29" s="35"/>
      <c r="H29" s="33">
        <v>1054.55</v>
      </c>
      <c r="I29" s="33">
        <f t="shared" si="6"/>
        <v>1054.55</v>
      </c>
      <c r="J29" s="33">
        <v>563</v>
      </c>
      <c r="K29" s="33">
        <v>1037</v>
      </c>
      <c r="L29" s="43">
        <v>0.33333333333333331</v>
      </c>
      <c r="M29" s="35">
        <v>2</v>
      </c>
      <c r="N29" s="35" t="s">
        <v>88</v>
      </c>
      <c r="O29" s="35">
        <v>2</v>
      </c>
      <c r="P29" s="43">
        <f t="shared" si="7"/>
        <v>0.33333333333333331</v>
      </c>
      <c r="Q29" s="43">
        <v>0.54166666666666663</v>
      </c>
      <c r="R29" s="44" t="s">
        <v>90</v>
      </c>
      <c r="S29" s="45"/>
      <c r="T29" s="45"/>
      <c r="U29" s="45"/>
    </row>
    <row r="30" spans="1:21" ht="76.5" customHeight="1" x14ac:dyDescent="0.25">
      <c r="A30" s="42">
        <v>4</v>
      </c>
      <c r="B30" s="13">
        <v>9010</v>
      </c>
      <c r="C30" s="16" t="s">
        <v>52</v>
      </c>
      <c r="D30" s="21">
        <f t="shared" si="8"/>
        <v>0</v>
      </c>
      <c r="E30" s="34">
        <f t="shared" si="9"/>
        <v>551</v>
      </c>
      <c r="F30" s="34">
        <f t="shared" si="5"/>
        <v>551</v>
      </c>
      <c r="G30" s="35"/>
      <c r="H30" s="33">
        <v>33.25</v>
      </c>
      <c r="I30" s="33">
        <f t="shared" si="6"/>
        <v>33.25</v>
      </c>
      <c r="J30" s="33"/>
      <c r="K30" s="33">
        <v>551</v>
      </c>
      <c r="L30" s="43">
        <v>0.33333333333333331</v>
      </c>
      <c r="M30" s="35">
        <v>1</v>
      </c>
      <c r="N30" s="35" t="s">
        <v>89</v>
      </c>
      <c r="O30" s="35">
        <v>2</v>
      </c>
      <c r="P30" s="43">
        <f t="shared" si="7"/>
        <v>0.33333333333333331</v>
      </c>
      <c r="Q30" s="43">
        <v>0.47916666666666669</v>
      </c>
      <c r="R30" s="44" t="s">
        <v>90</v>
      </c>
      <c r="S30" s="45"/>
      <c r="T30" s="45"/>
      <c r="U30" s="45"/>
    </row>
    <row r="31" spans="1:21" ht="76.5" customHeight="1" x14ac:dyDescent="0.25">
      <c r="A31" s="42">
        <v>5</v>
      </c>
      <c r="B31" s="13">
        <v>9022</v>
      </c>
      <c r="C31" s="16" t="s">
        <v>55</v>
      </c>
      <c r="D31" s="21">
        <f t="shared" si="8"/>
        <v>0</v>
      </c>
      <c r="E31" s="34">
        <f t="shared" si="9"/>
        <v>137</v>
      </c>
      <c r="F31" s="34">
        <f t="shared" si="5"/>
        <v>137</v>
      </c>
      <c r="G31" s="35"/>
      <c r="H31" s="33">
        <v>199.5</v>
      </c>
      <c r="I31" s="33">
        <f t="shared" si="6"/>
        <v>199.5</v>
      </c>
      <c r="J31" s="33"/>
      <c r="K31" s="33">
        <v>137</v>
      </c>
      <c r="L31" s="43">
        <v>0.40625</v>
      </c>
      <c r="M31" s="35">
        <v>2</v>
      </c>
      <c r="N31" s="35" t="s">
        <v>89</v>
      </c>
      <c r="O31" s="35">
        <v>2</v>
      </c>
      <c r="P31" s="43">
        <f t="shared" si="7"/>
        <v>0.40625</v>
      </c>
      <c r="Q31" s="43">
        <v>0.43055555555555558</v>
      </c>
      <c r="R31" s="44" t="s">
        <v>90</v>
      </c>
      <c r="S31" s="45"/>
      <c r="T31" s="45"/>
      <c r="U31" s="45"/>
    </row>
    <row r="32" spans="1:21" ht="76.5" customHeight="1" x14ac:dyDescent="0.25">
      <c r="A32" s="42">
        <v>6</v>
      </c>
      <c r="B32" s="13">
        <v>9025</v>
      </c>
      <c r="C32" s="16" t="s">
        <v>56</v>
      </c>
      <c r="D32" s="21">
        <f t="shared" si="8"/>
        <v>539</v>
      </c>
      <c r="E32" s="34">
        <f t="shared" si="9"/>
        <v>538</v>
      </c>
      <c r="F32" s="34">
        <f t="shared" si="5"/>
        <v>1077</v>
      </c>
      <c r="G32" s="35"/>
      <c r="H32" s="33">
        <v>619.5</v>
      </c>
      <c r="I32" s="33">
        <f t="shared" si="6"/>
        <v>619.5</v>
      </c>
      <c r="J32" s="33">
        <v>539</v>
      </c>
      <c r="K32" s="33">
        <v>538</v>
      </c>
      <c r="L32" s="43">
        <v>0.55208333333333337</v>
      </c>
      <c r="M32" s="35">
        <v>2</v>
      </c>
      <c r="N32" s="35" t="s">
        <v>88</v>
      </c>
      <c r="O32" s="35">
        <v>2</v>
      </c>
      <c r="P32" s="43">
        <f t="shared" si="7"/>
        <v>0.55208333333333337</v>
      </c>
      <c r="Q32" s="43">
        <v>0.66666666666666663</v>
      </c>
      <c r="R32" s="44" t="s">
        <v>90</v>
      </c>
      <c r="S32" s="45"/>
      <c r="T32" s="45"/>
      <c r="U32" s="45"/>
    </row>
    <row r="33" spans="1:21" ht="76.5" customHeight="1" x14ac:dyDescent="0.25">
      <c r="A33" s="42">
        <v>7</v>
      </c>
      <c r="B33" s="13">
        <v>9033</v>
      </c>
      <c r="C33" s="16" t="s">
        <v>59</v>
      </c>
      <c r="D33" s="21">
        <f t="shared" si="8"/>
        <v>594</v>
      </c>
      <c r="E33" s="34">
        <f t="shared" si="9"/>
        <v>1730.9999999999998</v>
      </c>
      <c r="F33" s="34">
        <f t="shared" si="5"/>
        <v>2325</v>
      </c>
      <c r="G33" s="35"/>
      <c r="H33" s="33">
        <v>1431.15</v>
      </c>
      <c r="I33" s="33">
        <f t="shared" si="6"/>
        <v>1431.15</v>
      </c>
      <c r="J33" s="33">
        <v>594</v>
      </c>
      <c r="K33" s="33">
        <v>1730.9999999999998</v>
      </c>
      <c r="L33" s="43">
        <v>0.33333333333333331</v>
      </c>
      <c r="M33" s="35">
        <v>1</v>
      </c>
      <c r="N33" s="35" t="s">
        <v>88</v>
      </c>
      <c r="O33" s="35">
        <v>2</v>
      </c>
      <c r="P33" s="43">
        <f t="shared" si="7"/>
        <v>0.33333333333333331</v>
      </c>
      <c r="Q33" s="43">
        <v>0.66666666666666663</v>
      </c>
      <c r="R33" s="44" t="s">
        <v>90</v>
      </c>
      <c r="S33" s="45"/>
      <c r="T33" s="45"/>
      <c r="U33" s="45"/>
    </row>
    <row r="34" spans="1:21" ht="76.5" customHeight="1" x14ac:dyDescent="0.25">
      <c r="A34" s="42">
        <v>8</v>
      </c>
      <c r="B34" s="13">
        <v>9036</v>
      </c>
      <c r="C34" s="16" t="s">
        <v>60</v>
      </c>
      <c r="D34" s="21">
        <f t="shared" si="8"/>
        <v>294</v>
      </c>
      <c r="E34" s="34">
        <f t="shared" si="9"/>
        <v>304</v>
      </c>
      <c r="F34" s="34">
        <f t="shared" si="5"/>
        <v>598</v>
      </c>
      <c r="G34" s="35"/>
      <c r="H34" s="33"/>
      <c r="I34" s="33">
        <f t="shared" si="6"/>
        <v>0</v>
      </c>
      <c r="J34" s="33">
        <v>294</v>
      </c>
      <c r="K34" s="33">
        <v>304</v>
      </c>
      <c r="L34" s="43">
        <v>0.42708333333333331</v>
      </c>
      <c r="M34" s="35">
        <v>1</v>
      </c>
      <c r="N34" s="35" t="s">
        <v>87</v>
      </c>
      <c r="O34" s="35">
        <v>2</v>
      </c>
      <c r="P34" s="43">
        <f t="shared" si="7"/>
        <v>0.42708333333333331</v>
      </c>
      <c r="Q34" s="43">
        <v>0.47916666666666669</v>
      </c>
      <c r="R34" s="44" t="s">
        <v>90</v>
      </c>
      <c r="S34" s="45"/>
      <c r="T34" s="45"/>
      <c r="U34" s="45"/>
    </row>
    <row r="35" spans="1:21" ht="76.5" customHeight="1" x14ac:dyDescent="0.25">
      <c r="A35" s="42">
        <v>9</v>
      </c>
      <c r="B35" s="18" t="s">
        <v>66</v>
      </c>
      <c r="C35" s="15" t="s">
        <v>64</v>
      </c>
      <c r="D35" s="21">
        <f t="shared" si="8"/>
        <v>0</v>
      </c>
      <c r="E35" s="34">
        <f t="shared" si="9"/>
        <v>0</v>
      </c>
      <c r="F35" s="34">
        <f t="shared" si="5"/>
        <v>0</v>
      </c>
      <c r="G35" s="35"/>
      <c r="H35" s="33">
        <v>7.0000000000000009</v>
      </c>
      <c r="I35" s="33">
        <f t="shared" si="6"/>
        <v>7.0000000000000009</v>
      </c>
      <c r="J35" s="33"/>
      <c r="K35" s="33"/>
      <c r="L35" s="43">
        <v>0.65972222222222221</v>
      </c>
      <c r="M35" s="35">
        <v>2</v>
      </c>
      <c r="N35" s="35" t="s">
        <v>89</v>
      </c>
      <c r="O35" s="35">
        <v>2</v>
      </c>
      <c r="P35" s="43">
        <f t="shared" si="7"/>
        <v>0.65972222222222221</v>
      </c>
      <c r="Q35" s="43">
        <v>0.68055555555555547</v>
      </c>
      <c r="R35" s="44" t="s">
        <v>90</v>
      </c>
      <c r="S35" s="45"/>
      <c r="T35" s="45"/>
      <c r="U35" s="45"/>
    </row>
    <row r="36" spans="1:21" ht="76.5" customHeight="1" x14ac:dyDescent="0.25">
      <c r="A36" s="42">
        <v>10</v>
      </c>
      <c r="B36" s="18" t="s">
        <v>67</v>
      </c>
      <c r="C36" s="15" t="s">
        <v>65</v>
      </c>
      <c r="D36" s="21">
        <f t="shared" si="8"/>
        <v>0</v>
      </c>
      <c r="E36" s="34">
        <f t="shared" si="9"/>
        <v>0</v>
      </c>
      <c r="F36" s="34">
        <f t="shared" si="5"/>
        <v>0</v>
      </c>
      <c r="G36" s="35"/>
      <c r="H36" s="33">
        <v>35</v>
      </c>
      <c r="I36" s="33">
        <f t="shared" si="6"/>
        <v>35</v>
      </c>
      <c r="J36" s="33"/>
      <c r="K36" s="33"/>
      <c r="L36" s="43">
        <v>0.68055555555555547</v>
      </c>
      <c r="M36" s="35">
        <v>2</v>
      </c>
      <c r="N36" s="35" t="s">
        <v>89</v>
      </c>
      <c r="O36" s="35">
        <v>2</v>
      </c>
      <c r="P36" s="43">
        <f t="shared" si="7"/>
        <v>0.68055555555555547</v>
      </c>
      <c r="Q36" s="43">
        <v>0.69444444444444453</v>
      </c>
      <c r="R36" s="44" t="s">
        <v>90</v>
      </c>
      <c r="S36" s="45"/>
      <c r="T36" s="45"/>
      <c r="U36" s="45"/>
    </row>
    <row r="37" spans="1:21" ht="15.75" x14ac:dyDescent="0.25">
      <c r="A37" s="42"/>
      <c r="B37" s="13"/>
      <c r="C37" s="14" t="s">
        <v>68</v>
      </c>
      <c r="D37" s="21">
        <f>SUM(D27:D36)</f>
        <v>6490</v>
      </c>
      <c r="E37" s="21">
        <f>SUM(E27:E36)</f>
        <v>8929</v>
      </c>
      <c r="F37" s="21">
        <f>SUM(F27:F36)</f>
        <v>15419</v>
      </c>
      <c r="G37" s="35"/>
      <c r="H37" s="21">
        <f>SUM(H27:H36)</f>
        <v>5929.9500000000007</v>
      </c>
      <c r="I37" s="21">
        <f>SUM(I27:I36)</f>
        <v>5929.9500000000007</v>
      </c>
      <c r="J37" s="21">
        <f>SUM(J27:J36)</f>
        <v>6490</v>
      </c>
      <c r="K37" s="21">
        <f>SUM(K27:K36)</f>
        <v>8929</v>
      </c>
      <c r="L37" s="35"/>
      <c r="M37" s="35"/>
      <c r="N37" s="35"/>
      <c r="O37" s="35"/>
      <c r="P37" s="35"/>
      <c r="Q37" s="35"/>
      <c r="R37" s="44"/>
      <c r="S37" s="45"/>
      <c r="T37" s="45"/>
      <c r="U37" s="45"/>
    </row>
    <row r="38" spans="1:21" ht="30" hidden="1" customHeight="1" x14ac:dyDescent="0.25">
      <c r="A38" s="42"/>
      <c r="B38" s="13"/>
      <c r="C38" s="16"/>
      <c r="D38" s="21"/>
      <c r="E38" s="34"/>
      <c r="F38" s="34"/>
      <c r="G38" s="35"/>
      <c r="H38" s="33"/>
      <c r="I38" s="33"/>
      <c r="J38" s="33"/>
      <c r="K38" s="33"/>
      <c r="L38" s="43"/>
      <c r="M38" s="35"/>
      <c r="N38" s="35"/>
      <c r="O38" s="35"/>
      <c r="P38" s="43"/>
      <c r="Q38" s="43"/>
      <c r="R38" s="44"/>
      <c r="S38" s="45"/>
      <c r="T38" s="45"/>
      <c r="U38" s="45"/>
    </row>
    <row r="39" spans="1:21" ht="30" hidden="1" customHeight="1" x14ac:dyDescent="0.25">
      <c r="A39" s="42"/>
      <c r="B39" s="13"/>
      <c r="C39" s="16"/>
      <c r="D39" s="21"/>
      <c r="E39" s="34"/>
      <c r="F39" s="34"/>
      <c r="G39" s="35"/>
      <c r="H39" s="33"/>
      <c r="I39" s="33"/>
      <c r="J39" s="33"/>
      <c r="K39" s="33"/>
      <c r="L39" s="43"/>
      <c r="M39" s="35"/>
      <c r="N39" s="35"/>
      <c r="O39" s="35"/>
      <c r="P39" s="43"/>
      <c r="Q39" s="43"/>
      <c r="R39" s="44"/>
      <c r="S39" s="45"/>
      <c r="T39" s="45"/>
      <c r="U39" s="45"/>
    </row>
    <row r="40" spans="1:21" ht="30" hidden="1" customHeight="1" x14ac:dyDescent="0.25">
      <c r="A40" s="42"/>
      <c r="B40" s="13"/>
      <c r="C40" s="16"/>
      <c r="D40" s="21"/>
      <c r="E40" s="34"/>
      <c r="F40" s="34"/>
      <c r="G40" s="35"/>
      <c r="H40" s="33"/>
      <c r="I40" s="33"/>
      <c r="J40" s="33"/>
      <c r="K40" s="33"/>
      <c r="L40" s="43"/>
      <c r="M40" s="35"/>
      <c r="N40" s="35"/>
      <c r="O40" s="35"/>
      <c r="P40" s="43"/>
      <c r="Q40" s="43"/>
      <c r="R40" s="44"/>
      <c r="S40" s="45"/>
      <c r="T40" s="45"/>
      <c r="U40" s="45"/>
    </row>
    <row r="41" spans="1:21" ht="30" hidden="1" customHeight="1" x14ac:dyDescent="0.25">
      <c r="A41" s="42"/>
      <c r="B41" s="13"/>
      <c r="C41" s="16"/>
      <c r="D41" s="21"/>
      <c r="E41" s="34"/>
      <c r="F41" s="34"/>
      <c r="G41" s="35"/>
      <c r="H41" s="33"/>
      <c r="I41" s="33"/>
      <c r="J41" s="33"/>
      <c r="K41" s="33"/>
      <c r="L41" s="43"/>
      <c r="M41" s="35"/>
      <c r="N41" s="35"/>
      <c r="O41" s="35"/>
      <c r="P41" s="43"/>
      <c r="Q41" s="43"/>
      <c r="R41" s="44"/>
      <c r="S41" s="45"/>
      <c r="T41" s="45"/>
      <c r="U41" s="45"/>
    </row>
    <row r="42" spans="1:21" ht="15.75" hidden="1" x14ac:dyDescent="0.25">
      <c r="A42" s="42"/>
      <c r="B42" s="13"/>
      <c r="C42" s="16"/>
      <c r="D42" s="21"/>
      <c r="E42" s="34"/>
      <c r="F42" s="34"/>
      <c r="G42" s="35"/>
      <c r="H42" s="33"/>
      <c r="I42" s="33"/>
      <c r="J42" s="33"/>
      <c r="K42" s="33"/>
      <c r="L42" s="43"/>
      <c r="M42" s="35"/>
      <c r="N42" s="35"/>
      <c r="O42" s="35"/>
      <c r="P42" s="43"/>
      <c r="Q42" s="43"/>
      <c r="R42" s="44"/>
      <c r="S42" s="45"/>
      <c r="T42" s="45"/>
      <c r="U42" s="45"/>
    </row>
    <row r="43" spans="1:21" ht="15.75" hidden="1" x14ac:dyDescent="0.25">
      <c r="A43" s="42"/>
      <c r="B43" s="13"/>
      <c r="C43" s="16"/>
      <c r="D43" s="21"/>
      <c r="E43" s="34"/>
      <c r="F43" s="34"/>
      <c r="G43" s="35"/>
      <c r="H43" s="33"/>
      <c r="I43" s="33"/>
      <c r="J43" s="33"/>
      <c r="K43" s="33"/>
      <c r="L43" s="43"/>
      <c r="M43" s="35"/>
      <c r="N43" s="35"/>
      <c r="O43" s="35"/>
      <c r="P43" s="43"/>
      <c r="Q43" s="43"/>
      <c r="R43" s="44"/>
      <c r="S43" s="45"/>
      <c r="T43" s="45"/>
      <c r="U43" s="45"/>
    </row>
    <row r="44" spans="1:21" ht="30" hidden="1" customHeight="1" x14ac:dyDescent="0.25">
      <c r="A44" s="42"/>
      <c r="B44" s="13"/>
      <c r="C44" s="16"/>
      <c r="D44" s="21"/>
      <c r="E44" s="34"/>
      <c r="F44" s="34"/>
      <c r="G44" s="35"/>
      <c r="H44" s="33"/>
      <c r="I44" s="33"/>
      <c r="J44" s="33"/>
      <c r="K44" s="33"/>
      <c r="L44" s="43"/>
      <c r="M44" s="35"/>
      <c r="N44" s="35"/>
      <c r="O44" s="35"/>
      <c r="P44" s="43"/>
      <c r="Q44" s="43"/>
      <c r="R44" s="44"/>
      <c r="S44" s="45"/>
      <c r="T44" s="45"/>
      <c r="U44" s="45"/>
    </row>
    <row r="45" spans="1:21" ht="15.75" hidden="1" x14ac:dyDescent="0.25">
      <c r="A45" s="42"/>
      <c r="B45" s="13"/>
      <c r="C45" s="16"/>
      <c r="D45" s="21"/>
      <c r="E45" s="34"/>
      <c r="F45" s="34"/>
      <c r="G45" s="35"/>
      <c r="H45" s="33"/>
      <c r="I45" s="33"/>
      <c r="J45" s="33"/>
      <c r="K45" s="33"/>
      <c r="L45" s="43"/>
      <c r="M45" s="35"/>
      <c r="N45" s="35"/>
      <c r="O45" s="35"/>
      <c r="P45" s="43"/>
      <c r="Q45" s="43"/>
      <c r="R45" s="44"/>
      <c r="S45" s="45"/>
      <c r="T45" s="45"/>
      <c r="U45" s="45"/>
    </row>
    <row r="46" spans="1:21" ht="15.75" hidden="1" x14ac:dyDescent="0.25">
      <c r="A46" s="42"/>
      <c r="B46" s="13"/>
      <c r="C46" s="16"/>
      <c r="D46" s="21"/>
      <c r="E46" s="34"/>
      <c r="F46" s="34"/>
      <c r="G46" s="35"/>
      <c r="H46" s="33"/>
      <c r="I46" s="33"/>
      <c r="J46" s="33"/>
      <c r="K46" s="33"/>
      <c r="L46" s="43"/>
      <c r="M46" s="35"/>
      <c r="N46" s="35"/>
      <c r="O46" s="35"/>
      <c r="P46" s="43"/>
      <c r="Q46" s="43"/>
      <c r="R46" s="44"/>
      <c r="S46" s="45"/>
      <c r="T46" s="45"/>
      <c r="U46" s="45"/>
    </row>
    <row r="47" spans="1:21" ht="15.75" hidden="1" x14ac:dyDescent="0.25">
      <c r="A47" s="42"/>
      <c r="B47" s="13"/>
      <c r="C47" s="16"/>
      <c r="D47" s="21"/>
      <c r="E47" s="34"/>
      <c r="F47" s="34"/>
      <c r="G47" s="35"/>
      <c r="H47" s="33"/>
      <c r="I47" s="33"/>
      <c r="J47" s="33"/>
      <c r="K47" s="33"/>
      <c r="L47" s="43"/>
      <c r="M47" s="35"/>
      <c r="N47" s="35"/>
      <c r="O47" s="35"/>
      <c r="P47" s="43"/>
      <c r="Q47" s="43"/>
      <c r="R47" s="44"/>
      <c r="S47" s="45"/>
      <c r="T47" s="45"/>
      <c r="U47" s="45"/>
    </row>
    <row r="48" spans="1:21" ht="15.75" hidden="1" x14ac:dyDescent="0.25">
      <c r="A48" s="42"/>
      <c r="B48" s="13"/>
      <c r="C48" s="16"/>
      <c r="D48" s="21"/>
      <c r="E48" s="34"/>
      <c r="F48" s="34"/>
      <c r="G48" s="35"/>
      <c r="H48" s="33"/>
      <c r="I48" s="33"/>
      <c r="J48" s="33"/>
      <c r="K48" s="33"/>
      <c r="L48" s="43"/>
      <c r="M48" s="35"/>
      <c r="N48" s="35"/>
      <c r="O48" s="35"/>
      <c r="P48" s="43"/>
      <c r="Q48" s="43"/>
      <c r="R48" s="44"/>
      <c r="S48" s="45"/>
      <c r="T48" s="45"/>
      <c r="U48" s="45"/>
    </row>
    <row r="49" spans="1:21" ht="15.75" hidden="1" x14ac:dyDescent="0.25">
      <c r="A49" s="42"/>
      <c r="B49" s="13"/>
      <c r="C49" s="16"/>
      <c r="D49" s="21"/>
      <c r="E49" s="34"/>
      <c r="F49" s="34"/>
      <c r="G49" s="35"/>
      <c r="H49" s="33"/>
      <c r="I49" s="33"/>
      <c r="J49" s="33"/>
      <c r="K49" s="33"/>
      <c r="L49" s="43"/>
      <c r="M49" s="35"/>
      <c r="N49" s="35"/>
      <c r="O49" s="35"/>
      <c r="P49" s="43"/>
      <c r="Q49" s="43"/>
      <c r="R49" s="44"/>
      <c r="S49" s="45"/>
      <c r="T49" s="45"/>
      <c r="U49" s="45"/>
    </row>
    <row r="50" spans="1:21" ht="15.75" hidden="1" x14ac:dyDescent="0.25">
      <c r="A50" s="42"/>
      <c r="B50" s="13"/>
      <c r="C50" s="16"/>
      <c r="D50" s="21"/>
      <c r="E50" s="34"/>
      <c r="F50" s="34"/>
      <c r="G50" s="35"/>
      <c r="H50" s="33"/>
      <c r="I50" s="33"/>
      <c r="J50" s="33"/>
      <c r="K50" s="33"/>
      <c r="L50" s="43"/>
      <c r="M50" s="35"/>
      <c r="N50" s="35"/>
      <c r="O50" s="35"/>
      <c r="P50" s="43"/>
      <c r="Q50" s="43"/>
      <c r="R50" s="44"/>
      <c r="S50" s="45"/>
      <c r="T50" s="45"/>
      <c r="U50" s="45"/>
    </row>
    <row r="51" spans="1:21" ht="15.75" hidden="1" x14ac:dyDescent="0.25">
      <c r="A51" s="42"/>
      <c r="B51" s="13"/>
      <c r="C51" s="14"/>
      <c r="D51" s="21"/>
      <c r="E51" s="34"/>
      <c r="F51" s="34"/>
      <c r="G51" s="35"/>
      <c r="H51" s="33"/>
      <c r="I51" s="33"/>
      <c r="J51" s="33"/>
      <c r="K51" s="33"/>
      <c r="L51" s="35"/>
      <c r="M51" s="35"/>
      <c r="N51" s="35"/>
      <c r="O51" s="35"/>
      <c r="P51" s="35"/>
      <c r="Q51" s="35"/>
      <c r="R51" s="44"/>
      <c r="S51" s="45"/>
      <c r="T51" s="45"/>
      <c r="U51" s="45"/>
    </row>
    <row r="52" spans="1:21" ht="15.75" hidden="1" x14ac:dyDescent="0.25">
      <c r="A52" s="42"/>
      <c r="B52" s="18"/>
      <c r="C52" s="15"/>
      <c r="D52" s="21"/>
      <c r="E52" s="34"/>
      <c r="F52" s="34"/>
      <c r="G52" s="35"/>
      <c r="H52" s="33"/>
      <c r="I52" s="33"/>
      <c r="J52" s="33"/>
      <c r="K52" s="33"/>
      <c r="L52" s="43"/>
      <c r="M52" s="35"/>
      <c r="N52" s="35"/>
      <c r="O52" s="35"/>
      <c r="P52" s="43"/>
      <c r="Q52" s="43"/>
      <c r="R52" s="44"/>
      <c r="S52" s="45"/>
      <c r="T52" s="45"/>
      <c r="U52" s="45"/>
    </row>
    <row r="53" spans="1:21" ht="15.75" hidden="1" x14ac:dyDescent="0.25">
      <c r="A53" s="42"/>
      <c r="B53" s="18"/>
      <c r="C53" s="15"/>
      <c r="D53" s="21"/>
      <c r="E53" s="34"/>
      <c r="F53" s="34"/>
      <c r="G53" s="35"/>
      <c r="H53" s="33"/>
      <c r="I53" s="33"/>
      <c r="J53" s="33"/>
      <c r="K53" s="33"/>
      <c r="L53" s="43"/>
      <c r="M53" s="35"/>
      <c r="N53" s="35"/>
      <c r="O53" s="35"/>
      <c r="P53" s="43"/>
      <c r="Q53" s="43"/>
      <c r="R53" s="44"/>
      <c r="S53" s="45"/>
      <c r="T53" s="45"/>
      <c r="U53" s="45"/>
    </row>
    <row r="54" spans="1:21" ht="15.75" hidden="1" x14ac:dyDescent="0.25">
      <c r="A54" s="42"/>
      <c r="B54" s="13"/>
      <c r="C54" s="14" t="s">
        <v>68</v>
      </c>
      <c r="D54" s="34">
        <f>SUM(D27:D53)</f>
        <v>12980</v>
      </c>
      <c r="E54" s="34">
        <f>SUM(E27:E53)</f>
        <v>17858</v>
      </c>
      <c r="F54" s="34"/>
      <c r="G54" s="35"/>
      <c r="H54" s="34">
        <f>SUM(H27:H53)</f>
        <v>11859.900000000001</v>
      </c>
      <c r="I54" s="34"/>
      <c r="J54" s="34">
        <f>SUM(J27:J53)</f>
        <v>12980</v>
      </c>
      <c r="K54" s="34">
        <f>SUM(K27:K53)</f>
        <v>17858</v>
      </c>
      <c r="L54" s="35"/>
      <c r="M54" s="35"/>
      <c r="N54" s="35"/>
      <c r="O54" s="35"/>
      <c r="P54" s="35"/>
      <c r="Q54" s="35"/>
      <c r="R54" s="44"/>
      <c r="S54" s="45"/>
      <c r="T54" s="45"/>
      <c r="U54" s="45"/>
    </row>
    <row r="55" spans="1:21" hidden="1" x14ac:dyDescent="0.2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</row>
    <row r="56" spans="1:21" hidden="1" x14ac:dyDescent="0.2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</row>
    <row r="57" spans="1:21" hidden="1" x14ac:dyDescent="0.2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</row>
    <row r="58" spans="1:21" hidden="1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</row>
    <row r="59" spans="1:21" hidden="1" x14ac:dyDescent="0.25">
      <c r="A59" s="42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44"/>
    </row>
    <row r="60" spans="1:21" hidden="1" x14ac:dyDescent="0.25">
      <c r="A60" s="42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44"/>
    </row>
    <row r="61" spans="1:21" hidden="1" x14ac:dyDescent="0.25">
      <c r="A61" s="42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44"/>
    </row>
    <row r="62" spans="1:21" hidden="1" x14ac:dyDescent="0.25">
      <c r="A62" s="98" t="s">
        <v>30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00"/>
    </row>
    <row r="63" spans="1:21" hidden="1" x14ac:dyDescent="0.25">
      <c r="A63" s="98" t="s">
        <v>29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100"/>
    </row>
    <row r="64" spans="1:21" hidden="1" x14ac:dyDescent="0.25">
      <c r="A64" s="42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44"/>
    </row>
    <row r="65" spans="1:21" hidden="1" x14ac:dyDescent="0.25">
      <c r="A65" s="42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44"/>
    </row>
    <row r="67" spans="1:21" x14ac:dyDescent="0.25">
      <c r="A67" s="92" t="s">
        <v>23</v>
      </c>
      <c r="B67" s="92"/>
      <c r="C67" s="92"/>
      <c r="D67" s="92"/>
      <c r="E67" s="92"/>
      <c r="F67" s="50"/>
      <c r="L67" s="92" t="s">
        <v>25</v>
      </c>
      <c r="M67" s="92"/>
      <c r="N67" s="92"/>
      <c r="O67" s="92"/>
      <c r="P67" s="92"/>
      <c r="Q67" s="92"/>
      <c r="R67" s="92"/>
      <c r="S67" s="92"/>
      <c r="T67" s="45"/>
      <c r="U67" s="45"/>
    </row>
    <row r="68" spans="1:21" x14ac:dyDescent="0.25">
      <c r="L68" s="94" t="s">
        <v>74</v>
      </c>
      <c r="M68" s="94"/>
      <c r="N68" s="94"/>
      <c r="O68" s="94"/>
      <c r="P68" s="94"/>
      <c r="Q68" s="94"/>
      <c r="R68" s="94"/>
      <c r="S68" s="94"/>
      <c r="T68" s="45"/>
      <c r="U68" s="45"/>
    </row>
    <row r="69" spans="1:21" x14ac:dyDescent="0.25">
      <c r="A69" s="92" t="s">
        <v>18</v>
      </c>
      <c r="B69" s="92"/>
      <c r="C69" s="92"/>
      <c r="D69" s="92"/>
      <c r="E69" s="92"/>
      <c r="F69" s="50"/>
      <c r="S69" s="30"/>
      <c r="T69" s="45"/>
      <c r="U69" s="45"/>
    </row>
    <row r="70" spans="1:21" x14ac:dyDescent="0.25">
      <c r="A70" s="94" t="s">
        <v>19</v>
      </c>
      <c r="B70" s="94"/>
      <c r="C70" s="94"/>
      <c r="L70" s="92" t="s">
        <v>31</v>
      </c>
      <c r="M70" s="92"/>
      <c r="N70" s="92"/>
      <c r="O70" s="92"/>
      <c r="P70" s="92"/>
      <c r="Q70" s="92"/>
      <c r="R70" s="92"/>
      <c r="S70" s="92"/>
      <c r="T70" s="45"/>
      <c r="U70" s="45"/>
    </row>
    <row r="71" spans="1:21" x14ac:dyDescent="0.25">
      <c r="A71" s="94" t="s">
        <v>21</v>
      </c>
      <c r="B71" s="94"/>
      <c r="C71" s="94"/>
      <c r="L71" s="94" t="s">
        <v>77</v>
      </c>
      <c r="M71" s="94"/>
      <c r="N71" s="94"/>
      <c r="O71" s="94"/>
      <c r="P71" s="94"/>
      <c r="Q71" s="94"/>
      <c r="R71" s="94"/>
      <c r="S71" s="94"/>
      <c r="T71" s="45"/>
      <c r="U71" s="45"/>
    </row>
    <row r="72" spans="1:21" x14ac:dyDescent="0.25">
      <c r="A72" s="94" t="s">
        <v>72</v>
      </c>
      <c r="B72" s="94"/>
      <c r="C72" s="94"/>
      <c r="S72" s="30"/>
      <c r="T72" s="45"/>
      <c r="U72" s="45"/>
    </row>
    <row r="73" spans="1:21" x14ac:dyDescent="0.25">
      <c r="L73" s="92" t="s">
        <v>32</v>
      </c>
      <c r="M73" s="92"/>
      <c r="N73" s="92"/>
      <c r="O73" s="92"/>
      <c r="P73" s="92"/>
      <c r="Q73" s="92"/>
      <c r="R73" s="92"/>
      <c r="S73" s="92"/>
      <c r="T73" s="45"/>
      <c r="U73" s="45"/>
    </row>
    <row r="74" spans="1:21" x14ac:dyDescent="0.25">
      <c r="A74" s="94" t="s">
        <v>20</v>
      </c>
      <c r="B74" s="94"/>
      <c r="C74" s="94"/>
      <c r="L74" s="50"/>
      <c r="M74" s="51" t="s">
        <v>78</v>
      </c>
      <c r="N74" s="52"/>
      <c r="O74" s="53" t="s">
        <v>75</v>
      </c>
      <c r="P74" s="52" t="s">
        <v>76</v>
      </c>
      <c r="Q74" s="50"/>
      <c r="R74" s="50"/>
      <c r="S74" s="50"/>
      <c r="T74" s="45"/>
      <c r="U74" s="45"/>
    </row>
    <row r="75" spans="1:21" x14ac:dyDescent="0.25">
      <c r="A75" s="94" t="s">
        <v>21</v>
      </c>
      <c r="B75" s="94"/>
      <c r="C75" s="94"/>
      <c r="L75" s="50"/>
      <c r="M75" s="51"/>
      <c r="N75" s="52"/>
      <c r="O75" s="53"/>
      <c r="P75" s="52"/>
      <c r="Q75" s="50"/>
      <c r="R75" s="50"/>
      <c r="S75" s="50"/>
      <c r="T75" s="45"/>
      <c r="U75" s="45"/>
    </row>
    <row r="76" spans="1:21" x14ac:dyDescent="0.25">
      <c r="A76" s="94" t="s">
        <v>86</v>
      </c>
      <c r="B76" s="94"/>
      <c r="C76" s="94"/>
      <c r="L76" s="92" t="s">
        <v>33</v>
      </c>
      <c r="M76" s="92"/>
      <c r="N76" s="92"/>
      <c r="O76" s="92"/>
      <c r="P76" s="92"/>
      <c r="Q76" s="92"/>
      <c r="R76" s="92"/>
      <c r="S76" s="92"/>
      <c r="T76" s="45"/>
      <c r="U76" s="45"/>
    </row>
    <row r="77" spans="1:21" x14ac:dyDescent="0.25">
      <c r="S77" s="30"/>
      <c r="T77" s="45"/>
      <c r="U77" s="45"/>
    </row>
    <row r="78" spans="1:21" x14ac:dyDescent="0.25">
      <c r="A78" s="92" t="s">
        <v>22</v>
      </c>
      <c r="B78" s="92"/>
      <c r="C78" s="92"/>
      <c r="S78" s="45"/>
      <c r="T78" s="45"/>
      <c r="U78" s="45"/>
    </row>
    <row r="79" spans="1:21" x14ac:dyDescent="0.25">
      <c r="A79" s="101" t="s">
        <v>73</v>
      </c>
      <c r="B79" s="101"/>
      <c r="C79" s="101"/>
      <c r="S79" s="45"/>
      <c r="T79" s="45"/>
      <c r="U79" s="45"/>
    </row>
    <row r="80" spans="1:21" x14ac:dyDescent="0.25">
      <c r="A80" s="102" t="s">
        <v>71</v>
      </c>
      <c r="B80" s="102"/>
      <c r="C80" s="102"/>
      <c r="S80" s="45"/>
      <c r="T80" s="45"/>
      <c r="U80" s="45"/>
    </row>
    <row r="81" spans="1:21" x14ac:dyDescent="0.25">
      <c r="A81" s="102" t="s">
        <v>69</v>
      </c>
      <c r="B81" s="102"/>
      <c r="C81" s="102"/>
      <c r="S81" s="45"/>
      <c r="T81" s="45"/>
      <c r="U81" s="45"/>
    </row>
    <row r="82" spans="1:21" x14ac:dyDescent="0.25">
      <c r="S82" s="45"/>
      <c r="T82" s="45"/>
      <c r="U82" s="45"/>
    </row>
    <row r="83" spans="1:21" x14ac:dyDescent="0.25">
      <c r="A83" s="92" t="s">
        <v>24</v>
      </c>
      <c r="B83" s="92"/>
      <c r="C83" s="92"/>
      <c r="D83" s="92"/>
      <c r="S83" s="45"/>
      <c r="T83" s="45"/>
      <c r="U83" s="45"/>
    </row>
    <row r="84" spans="1:21" x14ac:dyDescent="0.25">
      <c r="S84" s="45"/>
      <c r="T84" s="45"/>
      <c r="U84" s="45"/>
    </row>
    <row r="85" spans="1:21" ht="44.25" customHeight="1" x14ac:dyDescent="0.25">
      <c r="A85" s="103" t="s">
        <v>70</v>
      </c>
      <c r="B85" s="103"/>
      <c r="C85" s="103"/>
      <c r="D85" s="103"/>
      <c r="E85" s="103"/>
      <c r="F85" s="103"/>
      <c r="G85" s="103"/>
      <c r="H85" s="103"/>
      <c r="I85" s="103"/>
      <c r="J85" s="103"/>
      <c r="S85" s="45"/>
      <c r="T85" s="45"/>
      <c r="U85" s="45"/>
    </row>
    <row r="86" spans="1:21" x14ac:dyDescent="0.25">
      <c r="S86" s="45"/>
      <c r="T86" s="45"/>
      <c r="U86" s="45"/>
    </row>
    <row r="87" spans="1:2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S87" s="45"/>
      <c r="T87" s="45"/>
      <c r="U87" s="45"/>
    </row>
    <row r="88" spans="1:21" ht="30.75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S88" s="45"/>
      <c r="T88" s="45"/>
      <c r="U88" s="45"/>
    </row>
    <row r="89" spans="1:2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S89" s="45"/>
      <c r="T89" s="45"/>
      <c r="U89" s="45"/>
    </row>
    <row r="90" spans="1:2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S90" s="45"/>
      <c r="T90" s="45"/>
      <c r="U90" s="45"/>
    </row>
    <row r="91" spans="1:21" ht="30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S91" s="45"/>
      <c r="T91" s="45"/>
      <c r="U91" s="45"/>
    </row>
    <row r="92" spans="1:2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S92" s="45"/>
      <c r="T92" s="45"/>
      <c r="U92" s="45"/>
    </row>
    <row r="93" spans="1:2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S93" s="45"/>
      <c r="T93" s="45"/>
      <c r="U93" s="45"/>
    </row>
    <row r="94" spans="1:2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S94" s="45"/>
      <c r="T94" s="45"/>
      <c r="U94" s="45"/>
    </row>
    <row r="95" spans="1:2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S95" s="45"/>
      <c r="T95" s="45"/>
      <c r="U95" s="45"/>
    </row>
    <row r="96" spans="1:2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S96" s="45"/>
      <c r="T96" s="45"/>
      <c r="U96" s="45"/>
    </row>
    <row r="97" spans="1:2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S97" s="45"/>
      <c r="T97" s="45"/>
      <c r="U97" s="45"/>
    </row>
    <row r="98" spans="1:21" x14ac:dyDescent="0.25">
      <c r="S98" s="45"/>
      <c r="T98" s="45"/>
      <c r="U98" s="45"/>
    </row>
    <row r="99" spans="1:21" x14ac:dyDescent="0.25">
      <c r="S99" s="45"/>
      <c r="T99" s="45"/>
      <c r="U99" s="45"/>
    </row>
    <row r="100" spans="1:21" x14ac:dyDescent="0.25">
      <c r="S100" s="45"/>
      <c r="T100" s="45"/>
      <c r="U100" s="45"/>
    </row>
    <row r="101" spans="1:21" x14ac:dyDescent="0.25">
      <c r="S101" s="45"/>
      <c r="T101" s="45"/>
      <c r="U101" s="45"/>
    </row>
    <row r="102" spans="1:21" x14ac:dyDescent="0.25">
      <c r="S102" s="45"/>
      <c r="T102" s="45"/>
      <c r="U102" s="45"/>
    </row>
    <row r="103" spans="1:21" x14ac:dyDescent="0.25">
      <c r="S103" s="45"/>
      <c r="T103" s="45"/>
      <c r="U103" s="45"/>
    </row>
    <row r="104" spans="1:21" x14ac:dyDescent="0.25">
      <c r="S104" s="45"/>
      <c r="T104" s="45"/>
      <c r="U104" s="45"/>
    </row>
    <row r="105" spans="1:21" x14ac:dyDescent="0.25">
      <c r="S105" s="45"/>
      <c r="T105" s="45"/>
      <c r="U105" s="45"/>
    </row>
  </sheetData>
  <mergeCells count="41">
    <mergeCell ref="M4:M6"/>
    <mergeCell ref="N4:O4"/>
    <mergeCell ref="P4:P6"/>
    <mergeCell ref="Q4:Q6"/>
    <mergeCell ref="R4:R6"/>
    <mergeCell ref="N5:N6"/>
    <mergeCell ref="O5:O6"/>
    <mergeCell ref="A4:A6"/>
    <mergeCell ref="B4:B6"/>
    <mergeCell ref="C4:C6"/>
    <mergeCell ref="D4:K4"/>
    <mergeCell ref="L4:L6"/>
    <mergeCell ref="J5:K5"/>
    <mergeCell ref="D5:F5"/>
    <mergeCell ref="G5:I5"/>
    <mergeCell ref="A80:C80"/>
    <mergeCell ref="A81:C81"/>
    <mergeCell ref="A83:D83"/>
    <mergeCell ref="A85:J85"/>
    <mergeCell ref="A69:E69"/>
    <mergeCell ref="A63:R63"/>
    <mergeCell ref="A67:E67"/>
    <mergeCell ref="L73:S73"/>
    <mergeCell ref="A78:C78"/>
    <mergeCell ref="A79:C79"/>
    <mergeCell ref="A2:K2"/>
    <mergeCell ref="L76:S76"/>
    <mergeCell ref="Q1:R1"/>
    <mergeCell ref="L67:S67"/>
    <mergeCell ref="L68:S68"/>
    <mergeCell ref="L70:S70"/>
    <mergeCell ref="L71:S71"/>
    <mergeCell ref="A70:C70"/>
    <mergeCell ref="A71:C71"/>
    <mergeCell ref="A72:C72"/>
    <mergeCell ref="A74:C74"/>
    <mergeCell ref="A75:C75"/>
    <mergeCell ref="A76:C76"/>
    <mergeCell ref="A8:R8"/>
    <mergeCell ref="A26:R26"/>
    <mergeCell ref="A62:R62"/>
  </mergeCells>
  <pageMargins left="0.19685039370078741" right="0.19685039370078741" top="0.19685039370078741" bottom="0.19685039370078741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zoomScale="80" zoomScaleNormal="80" workbookViewId="0">
      <selection activeCell="P20" sqref="P20"/>
    </sheetView>
  </sheetViews>
  <sheetFormatPr defaultRowHeight="15" x14ac:dyDescent="0.25"/>
  <cols>
    <col min="1" max="1" width="6.140625" style="6" bestFit="1" customWidth="1"/>
    <col min="2" max="2" width="17.5703125" style="6" customWidth="1"/>
    <col min="3" max="3" width="49.5703125" style="6" customWidth="1"/>
    <col min="4" max="4" width="20.42578125" style="6" customWidth="1"/>
    <col min="5" max="5" width="15.5703125" style="6" customWidth="1"/>
    <col min="6" max="6" width="15.5703125" style="38" customWidth="1"/>
    <col min="7" max="7" width="21" style="6" customWidth="1"/>
    <col min="8" max="8" width="16" style="30" customWidth="1"/>
    <col min="9" max="9" width="16" style="49" customWidth="1"/>
    <col min="10" max="10" width="15.7109375" style="6" customWidth="1"/>
    <col min="11" max="11" width="14.7109375" style="6" customWidth="1"/>
    <col min="12" max="12" width="15.28515625" style="6" customWidth="1"/>
    <col min="13" max="13" width="16" style="6" customWidth="1"/>
    <col min="14" max="14" width="15.7109375" style="6" customWidth="1"/>
    <col min="15" max="15" width="15.85546875" style="6" customWidth="1"/>
    <col min="16" max="16" width="20.42578125" style="6" customWidth="1"/>
  </cols>
  <sheetData>
    <row r="1" spans="1:21" x14ac:dyDescent="0.25">
      <c r="O1" s="57" t="s">
        <v>36</v>
      </c>
      <c r="P1" s="57"/>
    </row>
    <row r="2" spans="1:21" ht="14.45" customHeight="1" x14ac:dyDescent="0.25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5"/>
      <c r="M2" s="55"/>
      <c r="N2" s="55"/>
      <c r="O2" s="55"/>
      <c r="P2" s="55"/>
    </row>
    <row r="3" spans="1:21" ht="15.75" thickBot="1" x14ac:dyDescent="0.3"/>
    <row r="4" spans="1:21" ht="15" customHeight="1" x14ac:dyDescent="0.25">
      <c r="A4" s="73" t="s">
        <v>0</v>
      </c>
      <c r="B4" s="76" t="s">
        <v>1</v>
      </c>
      <c r="C4" s="76" t="s">
        <v>2</v>
      </c>
      <c r="D4" s="85" t="s">
        <v>3</v>
      </c>
      <c r="E4" s="86"/>
      <c r="F4" s="86"/>
      <c r="G4" s="86"/>
      <c r="H4" s="86"/>
      <c r="I4" s="87"/>
      <c r="J4" s="69" t="s">
        <v>7</v>
      </c>
      <c r="K4" s="69" t="s">
        <v>8</v>
      </c>
      <c r="L4" s="85" t="s">
        <v>9</v>
      </c>
      <c r="M4" s="87"/>
      <c r="N4" s="69" t="s">
        <v>11</v>
      </c>
      <c r="O4" s="69" t="s">
        <v>12</v>
      </c>
      <c r="P4" s="88" t="s">
        <v>13</v>
      </c>
    </row>
    <row r="5" spans="1:21" ht="15" customHeight="1" x14ac:dyDescent="0.25">
      <c r="A5" s="74"/>
      <c r="B5" s="77"/>
      <c r="C5" s="77"/>
      <c r="D5" s="77" t="s">
        <v>84</v>
      </c>
      <c r="E5" s="77"/>
      <c r="F5" s="77"/>
      <c r="G5" s="77" t="s">
        <v>85</v>
      </c>
      <c r="H5" s="77"/>
      <c r="I5" s="77"/>
      <c r="J5" s="70"/>
      <c r="K5" s="70"/>
      <c r="L5" s="72" t="s">
        <v>14</v>
      </c>
      <c r="M5" s="72" t="s">
        <v>10</v>
      </c>
      <c r="N5" s="70"/>
      <c r="O5" s="70"/>
      <c r="P5" s="89"/>
    </row>
    <row r="6" spans="1:21" ht="29.25" thickBot="1" x14ac:dyDescent="0.3">
      <c r="A6" s="75"/>
      <c r="B6" s="78"/>
      <c r="C6" s="78"/>
      <c r="D6" s="7" t="s">
        <v>38</v>
      </c>
      <c r="E6" s="7" t="s">
        <v>37</v>
      </c>
      <c r="F6" s="36" t="s">
        <v>4</v>
      </c>
      <c r="G6" s="7" t="s">
        <v>5</v>
      </c>
      <c r="H6" s="31" t="s">
        <v>6</v>
      </c>
      <c r="I6" s="36" t="s">
        <v>4</v>
      </c>
      <c r="J6" s="71"/>
      <c r="K6" s="71"/>
      <c r="L6" s="71"/>
      <c r="M6" s="71"/>
      <c r="N6" s="71"/>
      <c r="O6" s="71"/>
      <c r="P6" s="90"/>
    </row>
    <row r="7" spans="1:21" ht="15.75" thickBot="1" x14ac:dyDescent="0.3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/>
      <c r="G7" s="11">
        <v>6</v>
      </c>
      <c r="H7" s="32">
        <v>7</v>
      </c>
      <c r="I7" s="32"/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2">
        <v>14</v>
      </c>
    </row>
    <row r="8" spans="1:21" x14ac:dyDescent="0.25">
      <c r="A8" s="66" t="s">
        <v>15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</row>
    <row r="9" spans="1:21" ht="51" customHeight="1" x14ac:dyDescent="0.25">
      <c r="A9" s="4">
        <v>1</v>
      </c>
      <c r="B9" s="13">
        <v>9003</v>
      </c>
      <c r="C9" s="16" t="s">
        <v>39</v>
      </c>
      <c r="D9" s="21">
        <f>'Форма 1'!D9</f>
        <v>4266</v>
      </c>
      <c r="E9" s="20">
        <f>'Форма 1'!E9</f>
        <v>6652</v>
      </c>
      <c r="F9" s="20">
        <f>E9+D9</f>
        <v>10918</v>
      </c>
      <c r="G9" s="3"/>
      <c r="H9" s="33">
        <v>4124.05</v>
      </c>
      <c r="I9" s="33">
        <f>H9</f>
        <v>4124.05</v>
      </c>
      <c r="J9" s="22">
        <v>0.33333333333333331</v>
      </c>
      <c r="K9" s="3">
        <v>1</v>
      </c>
      <c r="L9" s="3" t="s">
        <v>91</v>
      </c>
      <c r="M9" s="3">
        <v>2</v>
      </c>
      <c r="N9" s="22">
        <f>J9</f>
        <v>0.33333333333333331</v>
      </c>
      <c r="O9" s="22">
        <v>0.41666666666666669</v>
      </c>
      <c r="P9" s="44" t="s">
        <v>90</v>
      </c>
      <c r="S9" s="1"/>
      <c r="T9" s="1"/>
      <c r="U9" s="1"/>
    </row>
    <row r="10" spans="1:21" ht="36.75" customHeight="1" x14ac:dyDescent="0.25">
      <c r="A10" s="4">
        <v>2</v>
      </c>
      <c r="B10" s="13">
        <v>9004</v>
      </c>
      <c r="C10" s="16" t="s">
        <v>40</v>
      </c>
      <c r="D10" s="21">
        <f>'Форма 1'!D10</f>
        <v>2433</v>
      </c>
      <c r="E10" s="20">
        <f>'Форма 1'!E10</f>
        <v>3345.0000000000005</v>
      </c>
      <c r="F10" s="20">
        <f t="shared" ref="F10:F35" si="0">E10+D10</f>
        <v>5778</v>
      </c>
      <c r="G10" s="3"/>
      <c r="H10" s="33">
        <v>2044.8749999999998</v>
      </c>
      <c r="I10" s="33">
        <f t="shared" ref="I10:I36" si="1">H10</f>
        <v>2044.8749999999998</v>
      </c>
      <c r="J10" s="22">
        <v>0.29166666666666669</v>
      </c>
      <c r="K10" s="3">
        <v>2</v>
      </c>
      <c r="L10" s="3" t="s">
        <v>91</v>
      </c>
      <c r="M10" s="3">
        <v>2</v>
      </c>
      <c r="N10" s="22">
        <f>J10</f>
        <v>0.29166666666666669</v>
      </c>
      <c r="O10" s="22">
        <v>0.35416666666666669</v>
      </c>
      <c r="P10" s="44" t="s">
        <v>90</v>
      </c>
      <c r="S10" s="1"/>
      <c r="T10" s="1"/>
      <c r="U10" s="1"/>
    </row>
    <row r="11" spans="1:21" ht="36.75" hidden="1" customHeight="1" x14ac:dyDescent="0.25">
      <c r="A11" s="4"/>
      <c r="B11" s="13"/>
      <c r="C11" s="14" t="s">
        <v>44</v>
      </c>
      <c r="D11" s="21">
        <f>'Форма 1'!D11</f>
        <v>0</v>
      </c>
      <c r="E11" s="20">
        <f>'Форма 1'!E11</f>
        <v>0</v>
      </c>
      <c r="F11" s="20">
        <f t="shared" si="0"/>
        <v>0</v>
      </c>
      <c r="G11" s="3"/>
      <c r="H11" s="33"/>
      <c r="I11" s="33">
        <f t="shared" si="1"/>
        <v>0</v>
      </c>
      <c r="J11" s="22">
        <v>0.33333333333333331</v>
      </c>
      <c r="K11" s="3"/>
      <c r="L11" s="3"/>
      <c r="M11" s="3">
        <v>2</v>
      </c>
      <c r="N11" s="3"/>
      <c r="O11" s="3"/>
      <c r="P11" s="44" t="s">
        <v>90</v>
      </c>
      <c r="S11" s="1"/>
      <c r="T11" s="1"/>
      <c r="U11" s="1"/>
    </row>
    <row r="12" spans="1:21" ht="48.75" customHeight="1" x14ac:dyDescent="0.25">
      <c r="A12" s="4">
        <v>3</v>
      </c>
      <c r="B12" s="13">
        <v>9002</v>
      </c>
      <c r="C12" s="16" t="s">
        <v>41</v>
      </c>
      <c r="D12" s="21">
        <f>'Форма 1'!D12</f>
        <v>2690</v>
      </c>
      <c r="E12" s="20">
        <f>'Форма 1'!E12</f>
        <v>1010</v>
      </c>
      <c r="F12" s="20">
        <f t="shared" si="0"/>
        <v>3700</v>
      </c>
      <c r="G12" s="3"/>
      <c r="H12" s="33">
        <v>1009.7499999999999</v>
      </c>
      <c r="I12" s="33">
        <f t="shared" si="1"/>
        <v>1009.7499999999999</v>
      </c>
      <c r="J12" s="22">
        <v>0.29166666666666669</v>
      </c>
      <c r="K12" s="3">
        <v>2</v>
      </c>
      <c r="L12" s="3" t="s">
        <v>92</v>
      </c>
      <c r="M12" s="3">
        <v>2</v>
      </c>
      <c r="N12" s="22">
        <f>J12</f>
        <v>0.29166666666666669</v>
      </c>
      <c r="O12" s="22">
        <v>0.33333333333333331</v>
      </c>
      <c r="P12" s="44" t="s">
        <v>90</v>
      </c>
      <c r="S12" s="1"/>
      <c r="T12" s="1"/>
      <c r="U12" s="1"/>
    </row>
    <row r="13" spans="1:21" ht="36.75" customHeight="1" x14ac:dyDescent="0.25">
      <c r="A13" s="4">
        <v>4</v>
      </c>
      <c r="B13" s="13">
        <v>9007</v>
      </c>
      <c r="C13" s="16" t="s">
        <v>42</v>
      </c>
      <c r="D13" s="21">
        <f>'Форма 1'!D13</f>
        <v>3800</v>
      </c>
      <c r="E13" s="20">
        <f>'Форма 1'!E13</f>
        <v>4631</v>
      </c>
      <c r="F13" s="20">
        <f t="shared" si="0"/>
        <v>8431</v>
      </c>
      <c r="G13" s="3"/>
      <c r="H13" s="33">
        <v>1750</v>
      </c>
      <c r="I13" s="33">
        <f t="shared" si="1"/>
        <v>1750</v>
      </c>
      <c r="J13" s="22">
        <v>0.34722222222222227</v>
      </c>
      <c r="K13" s="3">
        <v>1</v>
      </c>
      <c r="L13" s="3" t="s">
        <v>91</v>
      </c>
      <c r="M13" s="3">
        <v>2</v>
      </c>
      <c r="N13" s="22">
        <f>J13</f>
        <v>0.34722222222222227</v>
      </c>
      <c r="O13" s="22">
        <v>0.41666666666666669</v>
      </c>
      <c r="P13" s="44" t="s">
        <v>90</v>
      </c>
      <c r="S13" s="1"/>
      <c r="T13" s="1"/>
      <c r="U13" s="1"/>
    </row>
    <row r="14" spans="1:21" ht="36.75" customHeight="1" x14ac:dyDescent="0.25">
      <c r="A14" s="4">
        <v>5</v>
      </c>
      <c r="B14" s="13">
        <v>9015</v>
      </c>
      <c r="C14" s="16" t="s">
        <v>43</v>
      </c>
      <c r="D14" s="21">
        <f>'Форма 1'!D14</f>
        <v>2373</v>
      </c>
      <c r="E14" s="20">
        <f>'Форма 1'!E14</f>
        <v>1229.5</v>
      </c>
      <c r="F14" s="20">
        <f t="shared" si="0"/>
        <v>3602.5</v>
      </c>
      <c r="G14" s="3"/>
      <c r="H14" s="33">
        <v>1229.55</v>
      </c>
      <c r="I14" s="33">
        <f t="shared" si="1"/>
        <v>1229.55</v>
      </c>
      <c r="J14" s="22">
        <v>0.33333333333333331</v>
      </c>
      <c r="K14" s="3">
        <v>1</v>
      </c>
      <c r="L14" s="3" t="s">
        <v>91</v>
      </c>
      <c r="M14" s="3">
        <v>2</v>
      </c>
      <c r="N14" s="22">
        <f>J14</f>
        <v>0.33333333333333331</v>
      </c>
      <c r="O14" s="22">
        <v>0.41666666666666669</v>
      </c>
      <c r="P14" s="44" t="s">
        <v>90</v>
      </c>
      <c r="S14" s="1"/>
      <c r="T14" s="1"/>
      <c r="U14" s="1"/>
    </row>
    <row r="15" spans="1:21" ht="36.75" hidden="1" customHeight="1" x14ac:dyDescent="0.25">
      <c r="A15" s="4"/>
      <c r="B15" s="13"/>
      <c r="C15" s="14" t="s">
        <v>45</v>
      </c>
      <c r="D15" s="21">
        <f>'Форма 1'!D15</f>
        <v>0</v>
      </c>
      <c r="E15" s="20">
        <f>'Форма 1'!E15</f>
        <v>0</v>
      </c>
      <c r="F15" s="20">
        <f t="shared" si="0"/>
        <v>0</v>
      </c>
      <c r="G15" s="3"/>
      <c r="H15" s="33"/>
      <c r="I15" s="33">
        <f t="shared" si="1"/>
        <v>0</v>
      </c>
      <c r="J15" s="3"/>
      <c r="K15" s="3"/>
      <c r="L15" s="3"/>
      <c r="M15" s="3">
        <v>2</v>
      </c>
      <c r="N15" s="3"/>
      <c r="O15" s="3"/>
      <c r="P15" s="44" t="s">
        <v>90</v>
      </c>
      <c r="S15" s="1"/>
      <c r="T15" s="1"/>
      <c r="U15" s="1"/>
    </row>
    <row r="16" spans="1:21" ht="36.75" customHeight="1" x14ac:dyDescent="0.25">
      <c r="A16" s="4">
        <v>6</v>
      </c>
      <c r="B16" s="13">
        <v>9021</v>
      </c>
      <c r="C16" s="17" t="s">
        <v>46</v>
      </c>
      <c r="D16" s="21">
        <f>'Форма 1'!D16</f>
        <v>400</v>
      </c>
      <c r="E16" s="20">
        <f>'Форма 1'!E16</f>
        <v>0</v>
      </c>
      <c r="F16" s="20">
        <f t="shared" si="0"/>
        <v>400</v>
      </c>
      <c r="G16" s="3"/>
      <c r="H16" s="33">
        <v>300</v>
      </c>
      <c r="I16" s="33">
        <f t="shared" si="1"/>
        <v>300</v>
      </c>
      <c r="J16" s="22">
        <v>0.3125</v>
      </c>
      <c r="K16" s="3">
        <v>2</v>
      </c>
      <c r="L16" s="3" t="s">
        <v>92</v>
      </c>
      <c r="M16" s="3">
        <v>2</v>
      </c>
      <c r="N16" s="22">
        <f>J16</f>
        <v>0.3125</v>
      </c>
      <c r="O16" s="22">
        <v>0.33333333333333331</v>
      </c>
      <c r="P16" s="44" t="s">
        <v>90</v>
      </c>
      <c r="S16" s="1"/>
      <c r="T16" s="1"/>
      <c r="U16" s="1"/>
    </row>
    <row r="17" spans="1:21" ht="36.75" customHeight="1" x14ac:dyDescent="0.25">
      <c r="A17" s="4">
        <v>7</v>
      </c>
      <c r="B17" s="13">
        <v>9023</v>
      </c>
      <c r="C17" s="17" t="s">
        <v>47</v>
      </c>
      <c r="D17" s="21">
        <f>'Форма 1'!D17</f>
        <v>1000</v>
      </c>
      <c r="E17" s="20">
        <f>'Форма 1'!E17</f>
        <v>599</v>
      </c>
      <c r="F17" s="20">
        <f t="shared" si="0"/>
        <v>1599</v>
      </c>
      <c r="G17" s="3"/>
      <c r="H17" s="33">
        <v>99.75</v>
      </c>
      <c r="I17" s="33">
        <f t="shared" si="1"/>
        <v>99.75</v>
      </c>
      <c r="J17" s="22">
        <v>0.375</v>
      </c>
      <c r="K17" s="3">
        <v>2</v>
      </c>
      <c r="L17" s="3" t="s">
        <v>92</v>
      </c>
      <c r="M17" s="3">
        <v>2</v>
      </c>
      <c r="N17" s="22">
        <f>J17</f>
        <v>0.375</v>
      </c>
      <c r="O17" s="22">
        <v>0.39583333333333331</v>
      </c>
      <c r="P17" s="44" t="s">
        <v>90</v>
      </c>
      <c r="S17" s="1"/>
      <c r="T17" s="1"/>
      <c r="U17" s="1"/>
    </row>
    <row r="18" spans="1:21" ht="36.75" customHeight="1" x14ac:dyDescent="0.25">
      <c r="A18" s="4">
        <v>8</v>
      </c>
      <c r="B18" s="13">
        <v>9024</v>
      </c>
      <c r="C18" s="17" t="s">
        <v>48</v>
      </c>
      <c r="D18" s="21">
        <f>'Форма 1'!D18</f>
        <v>700</v>
      </c>
      <c r="E18" s="20">
        <f>'Форма 1'!E18</f>
        <v>0</v>
      </c>
      <c r="F18" s="20">
        <f t="shared" si="0"/>
        <v>700</v>
      </c>
      <c r="G18" s="3"/>
      <c r="H18" s="33">
        <v>500</v>
      </c>
      <c r="I18" s="33">
        <f t="shared" si="1"/>
        <v>500</v>
      </c>
      <c r="J18" s="22">
        <v>0.39583333333333331</v>
      </c>
      <c r="K18" s="3">
        <v>2</v>
      </c>
      <c r="L18" s="3" t="s">
        <v>92</v>
      </c>
      <c r="M18" s="3">
        <v>2</v>
      </c>
      <c r="N18" s="22">
        <f>J18</f>
        <v>0.39583333333333331</v>
      </c>
      <c r="O18" s="22">
        <v>0.42708333333333331</v>
      </c>
      <c r="P18" s="44" t="s">
        <v>90</v>
      </c>
      <c r="S18" s="1"/>
      <c r="T18" s="1"/>
      <c r="U18" s="1"/>
    </row>
    <row r="19" spans="1:21" ht="36.75" hidden="1" customHeight="1" x14ac:dyDescent="0.25">
      <c r="A19" s="4"/>
      <c r="B19" s="13"/>
      <c r="C19" s="14" t="s">
        <v>49</v>
      </c>
      <c r="D19" s="21">
        <f>'Форма 1'!D19</f>
        <v>0</v>
      </c>
      <c r="E19" s="20">
        <f>'Форма 1'!E19</f>
        <v>0</v>
      </c>
      <c r="F19" s="20">
        <f t="shared" si="0"/>
        <v>0</v>
      </c>
      <c r="G19" s="3"/>
      <c r="H19" s="33"/>
      <c r="I19" s="33">
        <f t="shared" si="1"/>
        <v>0</v>
      </c>
      <c r="J19" s="3"/>
      <c r="K19" s="3"/>
      <c r="L19" s="3"/>
      <c r="M19" s="3">
        <v>2</v>
      </c>
      <c r="N19" s="3"/>
      <c r="O19" s="3"/>
      <c r="P19" s="44" t="s">
        <v>90</v>
      </c>
      <c r="S19" s="1"/>
      <c r="T19" s="1"/>
      <c r="U19" s="1"/>
    </row>
    <row r="20" spans="1:21" ht="36.75" customHeight="1" x14ac:dyDescent="0.25">
      <c r="A20" s="4">
        <v>9</v>
      </c>
      <c r="B20" s="13">
        <v>9001</v>
      </c>
      <c r="C20" s="16" t="s">
        <v>50</v>
      </c>
      <c r="D20" s="21">
        <f>'Форма 1'!D20</f>
        <v>900</v>
      </c>
      <c r="E20" s="20">
        <f>'Форма 1'!E20</f>
        <v>732</v>
      </c>
      <c r="F20" s="20">
        <f t="shared" si="0"/>
        <v>1632</v>
      </c>
      <c r="G20" s="3"/>
      <c r="H20" s="33">
        <v>831.25</v>
      </c>
      <c r="I20" s="33">
        <f t="shared" si="1"/>
        <v>831.25</v>
      </c>
      <c r="J20" s="22">
        <v>0.3125</v>
      </c>
      <c r="K20" s="3">
        <v>1</v>
      </c>
      <c r="L20" s="3" t="s">
        <v>92</v>
      </c>
      <c r="M20" s="3">
        <v>2</v>
      </c>
      <c r="N20" s="22">
        <f t="shared" ref="N20:N32" si="2">J20</f>
        <v>0.3125</v>
      </c>
      <c r="O20" s="22">
        <v>0.35416666666666669</v>
      </c>
      <c r="P20" s="44" t="s">
        <v>93</v>
      </c>
      <c r="S20" s="1"/>
      <c r="T20" s="1"/>
      <c r="U20" s="1"/>
    </row>
    <row r="21" spans="1:21" ht="36.75" customHeight="1" x14ac:dyDescent="0.25">
      <c r="A21" s="4">
        <v>10</v>
      </c>
      <c r="B21" s="13">
        <v>9006</v>
      </c>
      <c r="C21" s="16" t="s">
        <v>51</v>
      </c>
      <c r="D21" s="21">
        <f>'Форма 1'!D21</f>
        <v>563</v>
      </c>
      <c r="E21" s="20">
        <f>'Форма 1'!E21</f>
        <v>1037</v>
      </c>
      <c r="F21" s="20">
        <f t="shared" si="0"/>
        <v>1600</v>
      </c>
      <c r="G21" s="3"/>
      <c r="H21" s="33">
        <v>654.54999999999995</v>
      </c>
      <c r="I21" s="33">
        <f t="shared" si="1"/>
        <v>654.54999999999995</v>
      </c>
      <c r="J21" s="22">
        <v>0.41666666666666669</v>
      </c>
      <c r="K21" s="3">
        <v>2</v>
      </c>
      <c r="L21" s="3" t="s">
        <v>92</v>
      </c>
      <c r="M21" s="3">
        <v>2</v>
      </c>
      <c r="N21" s="22">
        <f t="shared" si="2"/>
        <v>0.41666666666666669</v>
      </c>
      <c r="O21" s="22">
        <v>0.44791666666666669</v>
      </c>
      <c r="P21" s="44" t="s">
        <v>90</v>
      </c>
      <c r="S21" s="1"/>
      <c r="T21" s="1"/>
      <c r="U21" s="1"/>
    </row>
    <row r="22" spans="1:21" ht="36.75" customHeight="1" x14ac:dyDescent="0.25">
      <c r="A22" s="4">
        <v>11</v>
      </c>
      <c r="B22" s="13">
        <v>9010</v>
      </c>
      <c r="C22" s="16" t="s">
        <v>52</v>
      </c>
      <c r="D22" s="21">
        <f>'Форма 1'!D22</f>
        <v>0</v>
      </c>
      <c r="E22" s="20">
        <f>'Форма 1'!E22</f>
        <v>551</v>
      </c>
      <c r="F22" s="20">
        <f t="shared" si="0"/>
        <v>551</v>
      </c>
      <c r="G22" s="3"/>
      <c r="H22" s="33">
        <v>33.25</v>
      </c>
      <c r="I22" s="33">
        <f t="shared" si="1"/>
        <v>33.25</v>
      </c>
      <c r="J22" s="22">
        <v>0.41666666666666669</v>
      </c>
      <c r="K22" s="3">
        <v>1</v>
      </c>
      <c r="L22" s="3" t="s">
        <v>92</v>
      </c>
      <c r="M22" s="3">
        <v>2</v>
      </c>
      <c r="N22" s="22">
        <f t="shared" si="2"/>
        <v>0.41666666666666669</v>
      </c>
      <c r="O22" s="22">
        <v>0.42708333333333331</v>
      </c>
      <c r="P22" s="44" t="s">
        <v>90</v>
      </c>
      <c r="S22" s="1"/>
      <c r="T22" s="1"/>
      <c r="U22" s="1"/>
    </row>
    <row r="23" spans="1:21" ht="36.75" customHeight="1" x14ac:dyDescent="0.25">
      <c r="A23" s="4">
        <v>12</v>
      </c>
      <c r="B23" s="13">
        <v>9011</v>
      </c>
      <c r="C23" s="16" t="s">
        <v>53</v>
      </c>
      <c r="D23" s="21">
        <f>'Форма 1'!D23</f>
        <v>0</v>
      </c>
      <c r="E23" s="20">
        <f>'Форма 1'!E23</f>
        <v>266</v>
      </c>
      <c r="F23" s="20">
        <f t="shared" si="0"/>
        <v>266</v>
      </c>
      <c r="G23" s="3"/>
      <c r="H23" s="33">
        <v>266</v>
      </c>
      <c r="I23" s="33">
        <f t="shared" si="1"/>
        <v>266</v>
      </c>
      <c r="J23" s="22">
        <v>0.42708333333333331</v>
      </c>
      <c r="K23" s="3">
        <v>2</v>
      </c>
      <c r="L23" s="3" t="s">
        <v>92</v>
      </c>
      <c r="M23" s="3">
        <v>2</v>
      </c>
      <c r="N23" s="22">
        <f t="shared" si="2"/>
        <v>0.42708333333333331</v>
      </c>
      <c r="O23" s="22">
        <v>0.44791666666666669</v>
      </c>
      <c r="P23" s="44" t="s">
        <v>90</v>
      </c>
      <c r="S23" s="1"/>
      <c r="T23" s="1"/>
      <c r="U23" s="1"/>
    </row>
    <row r="24" spans="1:21" ht="36.75" customHeight="1" x14ac:dyDescent="0.25">
      <c r="A24" s="4">
        <v>13</v>
      </c>
      <c r="B24" s="13">
        <v>9014</v>
      </c>
      <c r="C24" s="16" t="s">
        <v>54</v>
      </c>
      <c r="D24" s="21">
        <f>'Форма 1'!D24</f>
        <v>0</v>
      </c>
      <c r="E24" s="20">
        <f>'Форма 1'!E24</f>
        <v>99</v>
      </c>
      <c r="F24" s="20">
        <f t="shared" si="0"/>
        <v>99</v>
      </c>
      <c r="G24" s="3"/>
      <c r="H24" s="33">
        <v>99.75</v>
      </c>
      <c r="I24" s="33">
        <f t="shared" si="1"/>
        <v>99.75</v>
      </c>
      <c r="J24" s="22">
        <v>0.3263888888888889</v>
      </c>
      <c r="K24" s="3">
        <v>1</v>
      </c>
      <c r="L24" s="3" t="s">
        <v>92</v>
      </c>
      <c r="M24" s="3">
        <v>2</v>
      </c>
      <c r="N24" s="22">
        <f t="shared" si="2"/>
        <v>0.3263888888888889</v>
      </c>
      <c r="O24" s="22">
        <v>0.34722222222222227</v>
      </c>
      <c r="P24" s="44" t="s">
        <v>90</v>
      </c>
      <c r="S24" s="1"/>
      <c r="T24" s="1"/>
      <c r="U24" s="1"/>
    </row>
    <row r="25" spans="1:21" ht="36.75" customHeight="1" x14ac:dyDescent="0.25">
      <c r="A25" s="4">
        <v>14</v>
      </c>
      <c r="B25" s="13">
        <v>9022</v>
      </c>
      <c r="C25" s="16" t="s">
        <v>55</v>
      </c>
      <c r="D25" s="21">
        <f>'Форма 1'!D25</f>
        <v>0</v>
      </c>
      <c r="E25" s="20">
        <f>'Форма 1'!E25</f>
        <v>137</v>
      </c>
      <c r="F25" s="20">
        <f t="shared" si="0"/>
        <v>137</v>
      </c>
      <c r="G25" s="3"/>
      <c r="H25" s="33">
        <v>199.5</v>
      </c>
      <c r="I25" s="33">
        <f t="shared" si="1"/>
        <v>199.5</v>
      </c>
      <c r="J25" s="22">
        <v>0.40625</v>
      </c>
      <c r="K25" s="3">
        <v>2</v>
      </c>
      <c r="L25" s="3" t="s">
        <v>92</v>
      </c>
      <c r="M25" s="3">
        <v>2</v>
      </c>
      <c r="N25" s="22">
        <f t="shared" si="2"/>
        <v>0.40625</v>
      </c>
      <c r="O25" s="22">
        <v>0.42708333333333331</v>
      </c>
      <c r="P25" s="44" t="s">
        <v>90</v>
      </c>
      <c r="S25" s="1"/>
      <c r="T25" s="1"/>
      <c r="U25" s="1"/>
    </row>
    <row r="26" spans="1:21" ht="36.75" customHeight="1" x14ac:dyDescent="0.25">
      <c r="A26" s="4">
        <v>15</v>
      </c>
      <c r="B26" s="13">
        <v>9025</v>
      </c>
      <c r="C26" s="16" t="s">
        <v>56</v>
      </c>
      <c r="D26" s="21">
        <f>'Форма 1'!D26</f>
        <v>539</v>
      </c>
      <c r="E26" s="20">
        <f>'Форма 1'!E26</f>
        <v>538</v>
      </c>
      <c r="F26" s="20">
        <f t="shared" si="0"/>
        <v>1077</v>
      </c>
      <c r="G26" s="3"/>
      <c r="H26" s="33">
        <v>619.5</v>
      </c>
      <c r="I26" s="33">
        <f t="shared" si="1"/>
        <v>619.5</v>
      </c>
      <c r="J26" s="22">
        <v>0.4375</v>
      </c>
      <c r="K26" s="3">
        <v>2</v>
      </c>
      <c r="L26" s="3" t="s">
        <v>92</v>
      </c>
      <c r="M26" s="3">
        <v>2</v>
      </c>
      <c r="N26" s="22">
        <f t="shared" si="2"/>
        <v>0.4375</v>
      </c>
      <c r="O26" s="22">
        <v>0.45833333333333331</v>
      </c>
      <c r="P26" s="44" t="s">
        <v>90</v>
      </c>
      <c r="S26" s="1"/>
      <c r="T26" s="1"/>
      <c r="U26" s="1"/>
    </row>
    <row r="27" spans="1:21" ht="36.75" customHeight="1" x14ac:dyDescent="0.25">
      <c r="A27" s="4">
        <v>16</v>
      </c>
      <c r="B27" s="13">
        <v>9026</v>
      </c>
      <c r="C27" s="16" t="s">
        <v>57</v>
      </c>
      <c r="D27" s="21">
        <f>'Форма 1'!D27</f>
        <v>0</v>
      </c>
      <c r="E27" s="20">
        <f>'Форма 1'!E27</f>
        <v>90</v>
      </c>
      <c r="F27" s="20">
        <f t="shared" si="0"/>
        <v>90</v>
      </c>
      <c r="G27" s="3"/>
      <c r="H27" s="33">
        <v>400</v>
      </c>
      <c r="I27" s="33">
        <f t="shared" si="1"/>
        <v>400</v>
      </c>
      <c r="J27" s="22">
        <v>0.45833333333333331</v>
      </c>
      <c r="K27" s="3">
        <v>1</v>
      </c>
      <c r="L27" s="3" t="s">
        <v>92</v>
      </c>
      <c r="M27" s="3">
        <v>2</v>
      </c>
      <c r="N27" s="22">
        <f t="shared" si="2"/>
        <v>0.45833333333333331</v>
      </c>
      <c r="O27" s="22">
        <v>0.47916666666666669</v>
      </c>
      <c r="P27" s="44" t="s">
        <v>90</v>
      </c>
      <c r="S27" s="1"/>
      <c r="T27" s="1"/>
      <c r="U27" s="1"/>
    </row>
    <row r="28" spans="1:21" ht="36.75" customHeight="1" x14ac:dyDescent="0.25">
      <c r="A28" s="4">
        <v>17</v>
      </c>
      <c r="B28" s="13">
        <v>9032</v>
      </c>
      <c r="C28" s="16" t="s">
        <v>58</v>
      </c>
      <c r="D28" s="21">
        <f>'Форма 1'!D28</f>
        <v>0</v>
      </c>
      <c r="E28" s="20">
        <f>'Форма 1'!E28</f>
        <v>66</v>
      </c>
      <c r="F28" s="20">
        <f t="shared" si="0"/>
        <v>66</v>
      </c>
      <c r="G28" s="3"/>
      <c r="H28" s="33">
        <v>66.5</v>
      </c>
      <c r="I28" s="33">
        <f t="shared" si="1"/>
        <v>66.5</v>
      </c>
      <c r="J28" s="22">
        <v>0.3263888888888889</v>
      </c>
      <c r="K28" s="3">
        <v>1</v>
      </c>
      <c r="L28" s="3" t="s">
        <v>92</v>
      </c>
      <c r="M28" s="3">
        <v>2</v>
      </c>
      <c r="N28" s="22">
        <f t="shared" si="2"/>
        <v>0.3263888888888889</v>
      </c>
      <c r="O28" s="22">
        <v>0.34027777777777773</v>
      </c>
      <c r="P28" s="44" t="s">
        <v>90</v>
      </c>
      <c r="S28" s="1"/>
      <c r="T28" s="1"/>
      <c r="U28" s="1"/>
    </row>
    <row r="29" spans="1:21" ht="36.75" customHeight="1" x14ac:dyDescent="0.25">
      <c r="A29" s="4">
        <v>18</v>
      </c>
      <c r="B29" s="13">
        <v>9033</v>
      </c>
      <c r="C29" s="16" t="s">
        <v>59</v>
      </c>
      <c r="D29" s="21">
        <f>'Форма 1'!D29</f>
        <v>594</v>
      </c>
      <c r="E29" s="20">
        <f>'Форма 1'!E29</f>
        <v>1730.9999999999998</v>
      </c>
      <c r="F29" s="20">
        <f t="shared" si="0"/>
        <v>2325</v>
      </c>
      <c r="G29" s="3"/>
      <c r="H29" s="33">
        <v>731.15</v>
      </c>
      <c r="I29" s="33">
        <f t="shared" si="1"/>
        <v>731.15</v>
      </c>
      <c r="J29" s="22">
        <v>0.54861111111111105</v>
      </c>
      <c r="K29" s="3">
        <v>2</v>
      </c>
      <c r="L29" s="3" t="s">
        <v>92</v>
      </c>
      <c r="M29" s="3">
        <v>2</v>
      </c>
      <c r="N29" s="22">
        <f t="shared" si="2"/>
        <v>0.54861111111111105</v>
      </c>
      <c r="O29" s="22">
        <v>0.57291666666666663</v>
      </c>
      <c r="P29" s="44" t="s">
        <v>90</v>
      </c>
      <c r="S29" s="1"/>
      <c r="T29" s="1"/>
      <c r="U29" s="1"/>
    </row>
    <row r="30" spans="1:21" ht="36.75" customHeight="1" x14ac:dyDescent="0.25">
      <c r="A30" s="4">
        <v>19</v>
      </c>
      <c r="B30" s="13">
        <v>9036</v>
      </c>
      <c r="C30" s="16" t="s">
        <v>60</v>
      </c>
      <c r="D30" s="21">
        <f>'Форма 1'!D30</f>
        <v>294</v>
      </c>
      <c r="E30" s="20">
        <f>'Форма 1'!E30</f>
        <v>304</v>
      </c>
      <c r="F30" s="20">
        <f t="shared" si="0"/>
        <v>598</v>
      </c>
      <c r="G30" s="3"/>
      <c r="H30" s="33">
        <v>700</v>
      </c>
      <c r="I30" s="33">
        <f t="shared" si="1"/>
        <v>700</v>
      </c>
      <c r="J30" s="22">
        <v>0.54861111111111105</v>
      </c>
      <c r="K30" s="3">
        <v>1</v>
      </c>
      <c r="L30" s="3" t="s">
        <v>92</v>
      </c>
      <c r="M30" s="3">
        <v>2</v>
      </c>
      <c r="N30" s="22">
        <f t="shared" si="2"/>
        <v>0.54861111111111105</v>
      </c>
      <c r="O30" s="22">
        <v>0.58333333333333337</v>
      </c>
      <c r="P30" s="44" t="s">
        <v>90</v>
      </c>
      <c r="S30" s="1"/>
      <c r="T30" s="1"/>
      <c r="U30" s="1"/>
    </row>
    <row r="31" spans="1:21" ht="36.75" customHeight="1" x14ac:dyDescent="0.25">
      <c r="A31" s="4">
        <v>20</v>
      </c>
      <c r="B31" s="13">
        <v>9038</v>
      </c>
      <c r="C31" s="16" t="s">
        <v>61</v>
      </c>
      <c r="D31" s="21">
        <f>'Форма 1'!D31</f>
        <v>0</v>
      </c>
      <c r="E31" s="20">
        <f>'Форма 1'!E31</f>
        <v>72.000000000000014</v>
      </c>
      <c r="F31" s="20">
        <f t="shared" si="0"/>
        <v>72.000000000000014</v>
      </c>
      <c r="G31" s="3"/>
      <c r="H31" s="33">
        <v>182.05</v>
      </c>
      <c r="I31" s="33">
        <f t="shared" si="1"/>
        <v>182.05</v>
      </c>
      <c r="J31" s="22">
        <v>0.60416666666666663</v>
      </c>
      <c r="K31" s="3">
        <v>2</v>
      </c>
      <c r="L31" s="3" t="s">
        <v>92</v>
      </c>
      <c r="M31" s="3">
        <v>2</v>
      </c>
      <c r="N31" s="22">
        <f t="shared" si="2"/>
        <v>0.60416666666666663</v>
      </c>
      <c r="O31" s="22">
        <v>0.625</v>
      </c>
      <c r="P31" s="44" t="s">
        <v>90</v>
      </c>
      <c r="S31" s="1"/>
      <c r="T31" s="1"/>
      <c r="U31" s="1"/>
    </row>
    <row r="32" spans="1:21" ht="36.75" customHeight="1" x14ac:dyDescent="0.25">
      <c r="A32" s="4">
        <v>21</v>
      </c>
      <c r="B32" s="13">
        <v>9039</v>
      </c>
      <c r="C32" s="16" t="s">
        <v>62</v>
      </c>
      <c r="D32" s="21">
        <f>'Форма 1'!D32</f>
        <v>0</v>
      </c>
      <c r="E32" s="20">
        <f>'Форма 1'!E32</f>
        <v>172</v>
      </c>
      <c r="F32" s="20">
        <f t="shared" si="0"/>
        <v>172</v>
      </c>
      <c r="G32" s="3"/>
      <c r="H32" s="33">
        <v>146.22</v>
      </c>
      <c r="I32" s="33">
        <f t="shared" si="1"/>
        <v>146.22</v>
      </c>
      <c r="J32" s="22">
        <v>0.63194444444444442</v>
      </c>
      <c r="K32" s="3">
        <v>2</v>
      </c>
      <c r="L32" s="3" t="s">
        <v>92</v>
      </c>
      <c r="M32" s="3">
        <v>2</v>
      </c>
      <c r="N32" s="22">
        <f t="shared" si="2"/>
        <v>0.63194444444444442</v>
      </c>
      <c r="O32" s="22">
        <v>0.65277777777777779</v>
      </c>
      <c r="P32" s="44" t="s">
        <v>90</v>
      </c>
      <c r="S32" s="1"/>
      <c r="T32" s="1"/>
      <c r="U32" s="1"/>
    </row>
    <row r="33" spans="1:21" ht="36.75" hidden="1" customHeight="1" x14ac:dyDescent="0.25">
      <c r="A33" s="4"/>
      <c r="B33" s="13"/>
      <c r="C33" s="14" t="s">
        <v>63</v>
      </c>
      <c r="D33" s="21">
        <f>'Форма 1'!D33</f>
        <v>0</v>
      </c>
      <c r="E33" s="20">
        <f>'Форма 1'!E33</f>
        <v>0</v>
      </c>
      <c r="F33" s="20">
        <f t="shared" si="0"/>
        <v>0</v>
      </c>
      <c r="G33" s="3"/>
      <c r="H33" s="33"/>
      <c r="I33" s="33">
        <f t="shared" si="1"/>
        <v>0</v>
      </c>
      <c r="J33" s="3"/>
      <c r="K33" s="3"/>
      <c r="L33" s="3"/>
      <c r="M33" s="3">
        <v>2</v>
      </c>
      <c r="N33" s="3"/>
      <c r="O33" s="3"/>
      <c r="P33" s="44" t="s">
        <v>90</v>
      </c>
      <c r="S33" s="1"/>
      <c r="T33" s="1"/>
      <c r="U33" s="1"/>
    </row>
    <row r="34" spans="1:21" ht="36.75" customHeight="1" x14ac:dyDescent="0.25">
      <c r="A34" s="4">
        <v>22</v>
      </c>
      <c r="B34" s="18" t="s">
        <v>66</v>
      </c>
      <c r="C34" s="15" t="s">
        <v>64</v>
      </c>
      <c r="D34" s="21">
        <f>'Форма 1'!D34</f>
        <v>0</v>
      </c>
      <c r="E34" s="20">
        <f>'Форма 1'!E34</f>
        <v>0</v>
      </c>
      <c r="F34" s="20">
        <f t="shared" si="0"/>
        <v>0</v>
      </c>
      <c r="G34" s="3"/>
      <c r="H34" s="33">
        <v>7.0000000000000009</v>
      </c>
      <c r="I34" s="33">
        <f t="shared" si="1"/>
        <v>7.0000000000000009</v>
      </c>
      <c r="J34" s="22">
        <v>0.65972222222222221</v>
      </c>
      <c r="K34" s="3">
        <v>2</v>
      </c>
      <c r="L34" s="3" t="s">
        <v>92</v>
      </c>
      <c r="M34" s="3">
        <v>2</v>
      </c>
      <c r="N34" s="22">
        <f>J34</f>
        <v>0.65972222222222221</v>
      </c>
      <c r="O34" s="22">
        <v>0.66666666666666663</v>
      </c>
      <c r="P34" s="44" t="s">
        <v>90</v>
      </c>
      <c r="S34" s="1"/>
      <c r="T34" s="1"/>
      <c r="U34" s="1"/>
    </row>
    <row r="35" spans="1:21" ht="36.75" customHeight="1" x14ac:dyDescent="0.25">
      <c r="A35" s="4">
        <v>23</v>
      </c>
      <c r="B35" s="18" t="s">
        <v>67</v>
      </c>
      <c r="C35" s="15" t="s">
        <v>65</v>
      </c>
      <c r="D35" s="21">
        <f>'Форма 1'!D35</f>
        <v>0</v>
      </c>
      <c r="E35" s="20">
        <f>'Форма 1'!E35</f>
        <v>0</v>
      </c>
      <c r="F35" s="20">
        <f t="shared" si="0"/>
        <v>0</v>
      </c>
      <c r="G35" s="3"/>
      <c r="H35" s="33">
        <v>35</v>
      </c>
      <c r="I35" s="33">
        <f t="shared" si="1"/>
        <v>35</v>
      </c>
      <c r="J35" s="22">
        <v>0.68055555555555547</v>
      </c>
      <c r="K35" s="3">
        <v>2</v>
      </c>
      <c r="L35" s="3" t="s">
        <v>92</v>
      </c>
      <c r="M35" s="3">
        <v>2</v>
      </c>
      <c r="N35" s="22">
        <f>J35</f>
        <v>0.68055555555555547</v>
      </c>
      <c r="O35" s="22">
        <v>0.69444444444444453</v>
      </c>
      <c r="P35" s="44" t="s">
        <v>90</v>
      </c>
      <c r="S35" s="1"/>
      <c r="T35" s="1"/>
      <c r="U35" s="1"/>
    </row>
    <row r="36" spans="1:21" ht="15.75" x14ac:dyDescent="0.25">
      <c r="A36" s="4"/>
      <c r="B36" s="13"/>
      <c r="C36" s="14" t="s">
        <v>68</v>
      </c>
      <c r="D36" s="20">
        <f>SUM(D9:D35)</f>
        <v>20552</v>
      </c>
      <c r="E36" s="20">
        <f>SUM(E9:E35)</f>
        <v>23261.5</v>
      </c>
      <c r="F36" s="20">
        <f>SUM(F9:F35)</f>
        <v>43813.5</v>
      </c>
      <c r="G36" s="3"/>
      <c r="H36" s="34">
        <f>SUM(H9:H35)</f>
        <v>16029.694999999996</v>
      </c>
      <c r="I36" s="33">
        <f t="shared" si="1"/>
        <v>16029.694999999996</v>
      </c>
      <c r="J36" s="3"/>
      <c r="K36" s="3"/>
      <c r="L36" s="3"/>
      <c r="M36" s="3"/>
      <c r="N36" s="3"/>
      <c r="O36" s="3"/>
      <c r="P36" s="5"/>
      <c r="S36" s="1"/>
      <c r="T36" s="1"/>
      <c r="U36" s="1"/>
    </row>
    <row r="37" spans="1:21" hidden="1" x14ac:dyDescent="0.25">
      <c r="A37" s="63" t="s">
        <v>16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  <row r="38" spans="1:21" hidden="1" x14ac:dyDescent="0.25">
      <c r="A38" s="4"/>
      <c r="B38" s="3"/>
      <c r="C38" s="3"/>
      <c r="D38" s="3"/>
      <c r="E38" s="3"/>
      <c r="F38" s="3"/>
      <c r="G38" s="3"/>
      <c r="H38" s="35"/>
      <c r="I38" s="35"/>
      <c r="J38" s="3"/>
      <c r="K38" s="3"/>
      <c r="L38" s="3"/>
      <c r="M38" s="3"/>
      <c r="N38" s="3"/>
      <c r="O38" s="3"/>
      <c r="P38" s="5"/>
    </row>
    <row r="39" spans="1:21" hidden="1" x14ac:dyDescent="0.25">
      <c r="A39" s="4"/>
      <c r="B39" s="3"/>
      <c r="C39" s="3"/>
      <c r="D39" s="3"/>
      <c r="E39" s="3"/>
      <c r="F39" s="3"/>
      <c r="G39" s="3"/>
      <c r="H39" s="35"/>
      <c r="I39" s="35"/>
      <c r="J39" s="3"/>
      <c r="K39" s="3"/>
      <c r="L39" s="3"/>
      <c r="M39" s="3"/>
      <c r="N39" s="3"/>
      <c r="O39" s="3"/>
      <c r="P39" s="5"/>
    </row>
    <row r="40" spans="1:21" hidden="1" x14ac:dyDescent="0.25">
      <c r="A40" s="4"/>
      <c r="B40" s="3"/>
      <c r="C40" s="3"/>
      <c r="D40" s="3"/>
      <c r="E40" s="3"/>
      <c r="F40" s="3"/>
      <c r="G40" s="3"/>
      <c r="H40" s="35"/>
      <c r="I40" s="35"/>
      <c r="J40" s="3"/>
      <c r="K40" s="3"/>
      <c r="L40" s="3"/>
      <c r="M40" s="3"/>
      <c r="N40" s="3"/>
      <c r="O40" s="3"/>
      <c r="P40" s="5"/>
    </row>
    <row r="41" spans="1:21" hidden="1" x14ac:dyDescent="0.25">
      <c r="A41" s="63" t="s">
        <v>30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5"/>
    </row>
    <row r="42" spans="1:21" hidden="1" x14ac:dyDescent="0.25">
      <c r="A42" s="63" t="s">
        <v>29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</row>
    <row r="43" spans="1:21" hidden="1" x14ac:dyDescent="0.25">
      <c r="A43" s="4"/>
      <c r="B43" s="3"/>
      <c r="C43" s="3"/>
      <c r="D43" s="3"/>
      <c r="E43" s="3"/>
      <c r="F43" s="3"/>
      <c r="G43" s="3"/>
      <c r="H43" s="35"/>
      <c r="I43" s="35"/>
      <c r="J43" s="3"/>
      <c r="K43" s="3"/>
      <c r="L43" s="3"/>
      <c r="M43" s="3"/>
      <c r="N43" s="3"/>
      <c r="O43" s="3"/>
      <c r="P43" s="5"/>
    </row>
    <row r="44" spans="1:21" hidden="1" x14ac:dyDescent="0.25">
      <c r="A44" s="4"/>
      <c r="B44" s="3"/>
      <c r="C44" s="3"/>
      <c r="D44" s="3"/>
      <c r="E44" s="3"/>
      <c r="F44" s="3"/>
      <c r="G44" s="3"/>
      <c r="H44" s="35"/>
      <c r="I44" s="35"/>
      <c r="J44" s="3"/>
      <c r="K44" s="3"/>
      <c r="L44" s="3"/>
      <c r="M44" s="3"/>
      <c r="N44" s="3"/>
      <c r="O44" s="3"/>
      <c r="P44" s="5"/>
    </row>
    <row r="46" spans="1:21" x14ac:dyDescent="0.25">
      <c r="A46" s="56" t="s">
        <v>23</v>
      </c>
      <c r="B46" s="56"/>
      <c r="C46" s="56"/>
      <c r="D46" s="56"/>
      <c r="E46" s="56"/>
      <c r="F46" s="37"/>
      <c r="G46" s="26"/>
      <c r="H46" s="26"/>
      <c r="I46" s="38"/>
      <c r="J46" s="26"/>
      <c r="K46" s="26"/>
      <c r="L46" s="26"/>
      <c r="M46" s="26"/>
      <c r="N46" s="26"/>
      <c r="O46" s="26"/>
      <c r="P46" s="26"/>
      <c r="Q46" s="26"/>
      <c r="R46" s="26"/>
      <c r="S46" s="1"/>
      <c r="T46" s="1"/>
      <c r="U46" s="1"/>
    </row>
    <row r="47" spans="1:21" x14ac:dyDescent="0.25">
      <c r="A47" s="26"/>
      <c r="B47" s="26"/>
      <c r="C47" s="26"/>
      <c r="D47" s="26"/>
      <c r="E47" s="26"/>
      <c r="G47" s="26"/>
      <c r="H47" s="26"/>
      <c r="I47" s="38"/>
      <c r="J47" s="26"/>
      <c r="K47" s="26"/>
      <c r="L47" s="26"/>
      <c r="M47" s="26"/>
      <c r="N47" s="26"/>
      <c r="O47" s="26"/>
      <c r="P47" s="26"/>
      <c r="Q47" s="26"/>
      <c r="R47" s="26"/>
      <c r="S47" s="1"/>
      <c r="T47" s="1"/>
      <c r="U47" s="1"/>
    </row>
    <row r="48" spans="1:21" x14ac:dyDescent="0.25">
      <c r="A48" s="56" t="s">
        <v>18</v>
      </c>
      <c r="B48" s="56"/>
      <c r="C48" s="56"/>
      <c r="D48" s="56"/>
      <c r="E48" s="56"/>
      <c r="F48" s="37"/>
      <c r="G48" s="26"/>
      <c r="H48" s="26"/>
      <c r="I48" s="38"/>
      <c r="J48" s="26"/>
      <c r="K48" s="26"/>
      <c r="L48" s="26"/>
      <c r="M48" s="26"/>
      <c r="N48" s="26"/>
      <c r="O48" s="26"/>
      <c r="P48" s="26"/>
      <c r="Q48" s="26"/>
      <c r="R48" s="26"/>
      <c r="S48" s="1"/>
      <c r="T48" s="1"/>
      <c r="U48" s="1"/>
    </row>
    <row r="49" spans="1:21" x14ac:dyDescent="0.25">
      <c r="A49" s="58" t="s">
        <v>19</v>
      </c>
      <c r="B49" s="58"/>
      <c r="C49" s="58"/>
      <c r="D49" s="26"/>
      <c r="E49" s="26"/>
      <c r="G49" s="26"/>
      <c r="H49" s="26"/>
      <c r="I49" s="38"/>
      <c r="J49" s="26"/>
      <c r="K49" s="26"/>
      <c r="L49" s="26"/>
      <c r="M49" s="26"/>
      <c r="N49" s="26"/>
      <c r="O49" s="26"/>
      <c r="P49" s="26"/>
      <c r="Q49" s="26"/>
      <c r="R49" s="26"/>
      <c r="S49" s="1"/>
      <c r="T49" s="1"/>
      <c r="U49" s="1"/>
    </row>
    <row r="50" spans="1:21" x14ac:dyDescent="0.25">
      <c r="A50" s="58" t="s">
        <v>21</v>
      </c>
      <c r="B50" s="58"/>
      <c r="C50" s="58"/>
      <c r="D50" s="26"/>
      <c r="E50" s="26"/>
      <c r="G50" s="26"/>
      <c r="H50" s="26"/>
      <c r="I50" s="38"/>
      <c r="J50" s="26"/>
      <c r="K50" s="26"/>
      <c r="L50" s="26"/>
      <c r="M50" s="26"/>
      <c r="N50" s="26"/>
      <c r="O50" s="26"/>
      <c r="P50" s="26"/>
      <c r="Q50" s="26"/>
      <c r="R50" s="26"/>
      <c r="S50" s="1"/>
      <c r="T50" s="1"/>
      <c r="U50" s="1"/>
    </row>
    <row r="51" spans="1:21" x14ac:dyDescent="0.25">
      <c r="A51" s="58" t="s">
        <v>79</v>
      </c>
      <c r="B51" s="58"/>
      <c r="C51" s="58"/>
      <c r="D51" s="26"/>
      <c r="E51" s="26"/>
      <c r="G51" s="26"/>
      <c r="H51" s="26"/>
      <c r="I51" s="38"/>
      <c r="J51" s="26"/>
      <c r="K51" s="26"/>
      <c r="L51" s="26"/>
      <c r="M51" s="26"/>
      <c r="N51" s="26"/>
      <c r="O51" s="26"/>
      <c r="P51" s="26"/>
      <c r="Q51" s="26"/>
      <c r="R51" s="26"/>
      <c r="S51" s="1"/>
      <c r="T51" s="1"/>
      <c r="U51" s="1"/>
    </row>
    <row r="52" spans="1:21" x14ac:dyDescent="0.25">
      <c r="A52" s="26"/>
      <c r="B52" s="26"/>
      <c r="C52" s="26"/>
      <c r="D52" s="26"/>
      <c r="E52" s="26"/>
      <c r="G52" s="26"/>
      <c r="H52" s="26"/>
      <c r="I52" s="38"/>
      <c r="J52" s="26"/>
      <c r="K52" s="26"/>
      <c r="L52" s="26"/>
      <c r="M52" s="26"/>
      <c r="N52" s="26"/>
      <c r="O52" s="26"/>
      <c r="P52" s="26"/>
      <c r="Q52" s="26"/>
      <c r="R52" s="26"/>
      <c r="S52" s="1"/>
      <c r="T52" s="1"/>
      <c r="U52" s="1"/>
    </row>
    <row r="53" spans="1:21" x14ac:dyDescent="0.25">
      <c r="A53" s="58" t="s">
        <v>20</v>
      </c>
      <c r="B53" s="58"/>
      <c r="C53" s="58"/>
      <c r="D53" s="26"/>
      <c r="E53" s="26"/>
      <c r="G53" s="26"/>
      <c r="H53" s="26"/>
      <c r="I53" s="38"/>
      <c r="J53" s="26"/>
      <c r="K53" s="26"/>
      <c r="L53" s="26"/>
      <c r="M53" s="26"/>
      <c r="N53" s="26"/>
      <c r="O53" s="26"/>
      <c r="P53" s="26"/>
      <c r="Q53" s="26"/>
      <c r="R53" s="26"/>
      <c r="S53" s="1"/>
      <c r="T53" s="1"/>
      <c r="U53" s="1"/>
    </row>
    <row r="54" spans="1:21" x14ac:dyDescent="0.25">
      <c r="A54" s="58" t="s">
        <v>21</v>
      </c>
      <c r="B54" s="58"/>
      <c r="C54" s="58"/>
      <c r="D54" s="26"/>
      <c r="E54" s="26"/>
      <c r="G54" s="26"/>
      <c r="H54" s="26"/>
      <c r="I54" s="38"/>
      <c r="J54" s="26"/>
      <c r="K54" s="26"/>
      <c r="L54" s="26"/>
      <c r="M54" s="26"/>
      <c r="N54" s="26"/>
      <c r="O54" s="26"/>
      <c r="P54" s="26"/>
      <c r="Q54" s="26"/>
      <c r="R54" s="26"/>
      <c r="S54" s="1"/>
      <c r="T54" s="1"/>
      <c r="U54" s="1"/>
    </row>
    <row r="55" spans="1:21" ht="14.45" customHeight="1" x14ac:dyDescent="0.25">
      <c r="A55" s="58" t="s">
        <v>79</v>
      </c>
      <c r="B55" s="58"/>
      <c r="C55" s="58"/>
      <c r="D55" s="26"/>
      <c r="E55" s="26"/>
      <c r="G55" s="26"/>
      <c r="H55" s="26"/>
      <c r="I55" s="38"/>
      <c r="J55" s="26"/>
      <c r="K55" s="26"/>
      <c r="L55" s="26"/>
      <c r="M55" s="26"/>
      <c r="N55" s="26"/>
      <c r="O55" s="26"/>
      <c r="P55" s="26"/>
      <c r="Q55" s="26"/>
      <c r="R55" s="26"/>
      <c r="S55" s="1"/>
      <c r="T55" s="1"/>
      <c r="U55" s="1"/>
    </row>
    <row r="56" spans="1:21" x14ac:dyDescent="0.25">
      <c r="A56" s="26"/>
      <c r="B56" s="26"/>
      <c r="C56" s="26"/>
      <c r="D56" s="26"/>
      <c r="E56" s="26"/>
      <c r="G56" s="26"/>
      <c r="H56" s="26"/>
      <c r="I56" s="38"/>
      <c r="J56" s="26"/>
      <c r="K56" s="26"/>
      <c r="L56" s="26"/>
      <c r="M56" s="26"/>
      <c r="N56" s="26"/>
      <c r="O56" s="26"/>
      <c r="P56" s="26"/>
      <c r="Q56" s="26"/>
      <c r="R56" s="26"/>
      <c r="S56" s="1"/>
      <c r="T56" s="1"/>
      <c r="U56" s="1"/>
    </row>
    <row r="57" spans="1:21" x14ac:dyDescent="0.25">
      <c r="A57" s="56" t="s">
        <v>22</v>
      </c>
      <c r="B57" s="56"/>
      <c r="C57" s="56"/>
      <c r="D57" s="26"/>
      <c r="E57" s="26"/>
      <c r="G57" s="26"/>
      <c r="H57" s="26"/>
      <c r="I57" s="38"/>
      <c r="J57" s="26"/>
      <c r="K57" s="26"/>
      <c r="L57" s="26"/>
      <c r="M57" s="26"/>
      <c r="N57" s="26"/>
      <c r="O57" s="26"/>
      <c r="P57" s="26"/>
      <c r="Q57" s="26"/>
      <c r="R57" s="26"/>
      <c r="S57" s="1"/>
      <c r="T57" s="1"/>
      <c r="U57" s="1"/>
    </row>
    <row r="58" spans="1:21" x14ac:dyDescent="0.25">
      <c r="A58" s="61" t="s">
        <v>73</v>
      </c>
      <c r="B58" s="61"/>
      <c r="C58" s="61"/>
      <c r="D58" s="26"/>
      <c r="E58" s="26"/>
      <c r="G58" s="26"/>
      <c r="H58" s="26"/>
      <c r="I58" s="38"/>
      <c r="J58" s="26"/>
      <c r="K58" s="26"/>
      <c r="L58" s="26"/>
      <c r="M58" s="26"/>
      <c r="N58" s="26"/>
      <c r="O58" s="26"/>
      <c r="P58" s="26"/>
      <c r="Q58" s="26"/>
      <c r="R58" s="26"/>
      <c r="S58" s="1"/>
      <c r="T58" s="1"/>
      <c r="U58" s="1"/>
    </row>
    <row r="59" spans="1:21" x14ac:dyDescent="0.25">
      <c r="A59" s="62" t="s">
        <v>71</v>
      </c>
      <c r="B59" s="62"/>
      <c r="C59" s="62"/>
      <c r="D59" s="26"/>
      <c r="E59" s="26"/>
      <c r="G59" s="26"/>
      <c r="H59" s="26"/>
      <c r="I59" s="38"/>
      <c r="J59" s="26"/>
      <c r="K59" s="26"/>
      <c r="L59" s="26"/>
      <c r="M59" s="26"/>
      <c r="N59" s="26"/>
      <c r="O59" s="26"/>
      <c r="P59" s="26"/>
      <c r="Q59" s="26"/>
      <c r="R59" s="26"/>
      <c r="S59" s="1"/>
      <c r="T59" s="1"/>
      <c r="U59" s="1"/>
    </row>
    <row r="60" spans="1:21" x14ac:dyDescent="0.25">
      <c r="A60" s="62" t="s">
        <v>69</v>
      </c>
      <c r="B60" s="62"/>
      <c r="C60" s="62"/>
      <c r="D60" s="26"/>
      <c r="E60" s="26"/>
      <c r="G60" s="26"/>
      <c r="H60" s="26"/>
      <c r="I60" s="38"/>
      <c r="J60" s="26"/>
      <c r="K60" s="26"/>
      <c r="L60" s="26"/>
      <c r="M60" s="26"/>
      <c r="N60" s="26"/>
      <c r="O60" s="26"/>
      <c r="P60" s="26"/>
      <c r="Q60" s="26"/>
      <c r="R60" s="26"/>
      <c r="S60" s="1"/>
      <c r="T60" s="1"/>
      <c r="U60" s="1"/>
    </row>
    <row r="61" spans="1:21" x14ac:dyDescent="0.25">
      <c r="A61" s="26"/>
      <c r="B61" s="26"/>
      <c r="C61" s="26"/>
      <c r="D61" s="26"/>
      <c r="E61" s="26"/>
      <c r="G61" s="26"/>
      <c r="H61" s="26"/>
      <c r="I61" s="38"/>
      <c r="J61" s="26"/>
      <c r="K61" s="26"/>
      <c r="L61" s="26"/>
      <c r="M61" s="26"/>
      <c r="N61" s="26"/>
      <c r="O61" s="26"/>
      <c r="P61" s="26"/>
      <c r="Q61" s="26"/>
      <c r="R61" s="26"/>
      <c r="S61" s="1"/>
      <c r="T61" s="1"/>
      <c r="U61" s="1"/>
    </row>
    <row r="62" spans="1:21" x14ac:dyDescent="0.25">
      <c r="A62" s="56" t="s">
        <v>24</v>
      </c>
      <c r="B62" s="56"/>
      <c r="C62" s="56"/>
      <c r="D62" s="56"/>
      <c r="E62" s="26"/>
      <c r="G62" s="26"/>
      <c r="H62" s="26"/>
      <c r="I62" s="38"/>
      <c r="J62" s="26"/>
      <c r="K62" s="26"/>
      <c r="L62" s="26"/>
      <c r="M62" s="26"/>
      <c r="N62" s="26"/>
      <c r="O62" s="26"/>
      <c r="P62" s="26"/>
      <c r="Q62" s="26"/>
      <c r="R62" s="26"/>
      <c r="S62" s="1"/>
      <c r="T62" s="1"/>
      <c r="U62" s="1"/>
    </row>
    <row r="63" spans="1:21" x14ac:dyDescent="0.25">
      <c r="A63" s="26"/>
      <c r="B63" s="26"/>
      <c r="C63" s="26"/>
      <c r="D63" s="26"/>
      <c r="E63" s="26"/>
      <c r="G63" s="26"/>
      <c r="H63" s="26"/>
      <c r="I63" s="38"/>
      <c r="J63" s="26"/>
      <c r="K63" s="26"/>
      <c r="L63" s="26"/>
      <c r="M63" s="26"/>
      <c r="N63" s="26"/>
      <c r="O63" s="26"/>
      <c r="P63" s="26"/>
      <c r="Q63" s="26"/>
      <c r="R63" s="26"/>
      <c r="S63" s="1"/>
      <c r="T63" s="1"/>
      <c r="U63" s="1"/>
    </row>
    <row r="64" spans="1:21" ht="44.25" customHeight="1" x14ac:dyDescent="0.25">
      <c r="A64" s="60" t="s">
        <v>70</v>
      </c>
      <c r="B64" s="60"/>
      <c r="C64" s="60"/>
      <c r="D64" s="60"/>
      <c r="E64" s="60"/>
      <c r="F64" s="60"/>
      <c r="G64" s="60"/>
      <c r="H64" s="60"/>
      <c r="I64" s="60"/>
      <c r="J64" s="60"/>
      <c r="K64" s="26"/>
      <c r="L64" s="26"/>
      <c r="M64" s="26"/>
      <c r="N64" s="26"/>
      <c r="O64" s="26"/>
      <c r="P64" s="26"/>
      <c r="Q64" s="26"/>
      <c r="R64" s="26"/>
      <c r="S64" s="1"/>
      <c r="T64" s="1"/>
      <c r="U64" s="1"/>
    </row>
    <row r="65" spans="1:21" x14ac:dyDescent="0.25">
      <c r="A65" s="26"/>
      <c r="B65" s="26"/>
      <c r="C65" s="26"/>
      <c r="D65" s="26"/>
      <c r="E65" s="26"/>
      <c r="G65" s="26"/>
      <c r="H65" s="26"/>
      <c r="I65" s="38"/>
      <c r="J65" s="26"/>
      <c r="K65" s="26"/>
      <c r="L65" s="26"/>
      <c r="M65" s="26"/>
      <c r="N65" s="26"/>
      <c r="O65" s="26"/>
      <c r="P65" s="26"/>
      <c r="Q65" s="26"/>
      <c r="R65" s="26"/>
      <c r="S65" s="1"/>
      <c r="T65" s="1"/>
      <c r="U65" s="1"/>
    </row>
    <row r="66" spans="1:21" x14ac:dyDescent="0.25">
      <c r="A66" s="56" t="s">
        <v>25</v>
      </c>
      <c r="B66" s="56"/>
      <c r="C66" s="56"/>
      <c r="D66" s="56"/>
      <c r="E66" s="56"/>
      <c r="F66" s="56"/>
      <c r="G66" s="56"/>
      <c r="H66" s="56"/>
      <c r="I66" s="56"/>
      <c r="J66" s="56"/>
      <c r="K66" s="26"/>
      <c r="L66" s="26"/>
      <c r="M66" s="26"/>
      <c r="N66" s="26"/>
      <c r="O66" s="26"/>
      <c r="P66" s="26"/>
      <c r="Q66" s="26"/>
      <c r="R66" s="26"/>
      <c r="S66" s="1"/>
      <c r="T66" s="1"/>
      <c r="U66" s="1"/>
    </row>
    <row r="67" spans="1:21" ht="30.75" customHeight="1" x14ac:dyDescent="0.25">
      <c r="A67" s="58" t="s">
        <v>74</v>
      </c>
      <c r="B67" s="58"/>
      <c r="C67" s="58"/>
      <c r="D67" s="58"/>
      <c r="E67" s="58"/>
      <c r="F67" s="58"/>
      <c r="G67" s="58"/>
      <c r="H67" s="58"/>
      <c r="I67" s="58"/>
      <c r="J67" s="58"/>
      <c r="K67" s="26"/>
      <c r="L67" s="26"/>
      <c r="M67" s="26"/>
      <c r="N67" s="26"/>
      <c r="O67" s="26"/>
      <c r="P67" s="26"/>
      <c r="Q67" s="26"/>
      <c r="R67" s="26"/>
      <c r="S67" s="1"/>
      <c r="T67" s="1"/>
      <c r="U67" s="1"/>
    </row>
    <row r="68" spans="1:21" x14ac:dyDescent="0.25">
      <c r="A68" s="26"/>
      <c r="B68" s="26"/>
      <c r="C68" s="26"/>
      <c r="D68" s="26"/>
      <c r="E68" s="26"/>
      <c r="G68" s="26"/>
      <c r="H68" s="26"/>
      <c r="I68" s="38"/>
      <c r="J68" s="26"/>
      <c r="K68" s="26"/>
      <c r="L68" s="26"/>
      <c r="M68" s="26"/>
      <c r="N68" s="26"/>
      <c r="O68" s="26"/>
      <c r="P68" s="26"/>
      <c r="Q68" s="26"/>
      <c r="R68" s="26"/>
      <c r="S68" s="1"/>
      <c r="T68" s="1"/>
      <c r="U68" s="1"/>
    </row>
    <row r="69" spans="1:21" x14ac:dyDescent="0.25">
      <c r="A69" s="56" t="s">
        <v>31</v>
      </c>
      <c r="B69" s="56"/>
      <c r="C69" s="56"/>
      <c r="D69" s="56"/>
      <c r="E69" s="56"/>
      <c r="F69" s="56"/>
      <c r="G69" s="56"/>
      <c r="H69" s="56"/>
      <c r="I69" s="56"/>
      <c r="J69" s="56"/>
      <c r="K69" s="26"/>
      <c r="L69" s="26"/>
      <c r="M69" s="26"/>
      <c r="N69" s="26"/>
      <c r="O69" s="26"/>
      <c r="P69" s="26"/>
      <c r="Q69" s="26"/>
      <c r="R69" s="26"/>
      <c r="S69" s="1"/>
      <c r="T69" s="1"/>
      <c r="U69" s="1"/>
    </row>
    <row r="70" spans="1:21" ht="30" customHeight="1" x14ac:dyDescent="0.25">
      <c r="A70" s="58" t="s">
        <v>77</v>
      </c>
      <c r="B70" s="58"/>
      <c r="C70" s="58"/>
      <c r="D70" s="58"/>
      <c r="E70" s="58"/>
      <c r="F70" s="58"/>
      <c r="G70" s="58"/>
      <c r="H70" s="58"/>
      <c r="I70" s="58"/>
      <c r="J70" s="58"/>
      <c r="K70" s="26"/>
      <c r="L70" s="26"/>
      <c r="M70" s="26"/>
      <c r="N70" s="26"/>
      <c r="O70" s="26"/>
      <c r="P70" s="26"/>
      <c r="Q70" s="26"/>
      <c r="R70" s="26"/>
      <c r="S70" s="1"/>
      <c r="T70" s="1"/>
      <c r="U70" s="1"/>
    </row>
    <row r="71" spans="1:21" x14ac:dyDescent="0.25">
      <c r="A71" s="26"/>
      <c r="B71" s="26"/>
      <c r="C71" s="26"/>
      <c r="D71" s="26"/>
      <c r="E71" s="26"/>
      <c r="G71" s="26"/>
      <c r="H71" s="26"/>
      <c r="I71" s="38"/>
      <c r="J71" s="26"/>
      <c r="K71" s="26"/>
      <c r="L71" s="26"/>
      <c r="M71" s="26"/>
      <c r="N71" s="26"/>
      <c r="O71" s="26"/>
      <c r="P71" s="26"/>
      <c r="Q71" s="26"/>
      <c r="R71" s="26"/>
      <c r="S71" s="1"/>
      <c r="T71" s="1"/>
      <c r="U71" s="1"/>
    </row>
    <row r="72" spans="1:21" x14ac:dyDescent="0.25">
      <c r="A72" s="56" t="s">
        <v>32</v>
      </c>
      <c r="B72" s="56"/>
      <c r="C72" s="56"/>
      <c r="D72" s="56"/>
      <c r="E72" s="56"/>
      <c r="F72" s="56"/>
      <c r="G72" s="56"/>
      <c r="H72" s="56"/>
      <c r="I72" s="56"/>
      <c r="J72" s="56"/>
      <c r="K72" s="26"/>
      <c r="L72" s="26"/>
      <c r="M72" s="26"/>
      <c r="N72" s="26"/>
      <c r="O72" s="26"/>
      <c r="P72" s="26"/>
      <c r="Q72" s="26"/>
      <c r="R72" s="26"/>
      <c r="S72" s="1"/>
      <c r="T72" s="1"/>
      <c r="U72" s="1"/>
    </row>
    <row r="73" spans="1:21" x14ac:dyDescent="0.25">
      <c r="A73" s="25"/>
      <c r="B73" s="27" t="s">
        <v>78</v>
      </c>
      <c r="C73" s="28"/>
      <c r="D73" s="29" t="s">
        <v>75</v>
      </c>
      <c r="E73" s="28" t="s">
        <v>76</v>
      </c>
      <c r="F73" s="28"/>
      <c r="G73" s="25"/>
      <c r="H73" s="25"/>
      <c r="I73" s="37"/>
      <c r="J73" s="25"/>
      <c r="K73" s="26"/>
      <c r="L73" s="26"/>
      <c r="M73" s="26"/>
      <c r="N73" s="26"/>
      <c r="O73" s="26"/>
      <c r="P73" s="26"/>
      <c r="Q73" s="26"/>
      <c r="R73" s="26"/>
      <c r="S73" s="1"/>
      <c r="T73" s="1"/>
      <c r="U73" s="1"/>
    </row>
    <row r="74" spans="1:21" x14ac:dyDescent="0.25">
      <c r="A74" s="25"/>
      <c r="B74" s="27"/>
      <c r="C74" s="28"/>
      <c r="D74" s="29"/>
      <c r="E74" s="28"/>
      <c r="F74" s="28"/>
      <c r="G74" s="25"/>
      <c r="H74" s="25"/>
      <c r="I74" s="37"/>
      <c r="J74" s="25"/>
      <c r="K74" s="26"/>
      <c r="L74" s="26"/>
      <c r="M74" s="26"/>
      <c r="N74" s="26"/>
      <c r="O74" s="26"/>
      <c r="P74" s="26"/>
      <c r="Q74" s="26"/>
      <c r="R74" s="26"/>
      <c r="S74" s="1"/>
      <c r="T74" s="1"/>
      <c r="U74" s="1"/>
    </row>
    <row r="75" spans="1:21" x14ac:dyDescent="0.25">
      <c r="A75" s="56" t="s">
        <v>33</v>
      </c>
      <c r="B75" s="56"/>
      <c r="C75" s="56"/>
      <c r="D75" s="56"/>
      <c r="E75" s="56"/>
      <c r="F75" s="56"/>
      <c r="G75" s="56"/>
      <c r="H75" s="56"/>
      <c r="I75" s="56"/>
      <c r="J75" s="56"/>
      <c r="K75" s="26"/>
      <c r="L75" s="26"/>
      <c r="M75" s="26"/>
      <c r="N75" s="26"/>
      <c r="O75" s="26"/>
      <c r="P75" s="26"/>
      <c r="Q75" s="26"/>
      <c r="R75" s="26"/>
      <c r="S75" s="1"/>
      <c r="T75" s="1"/>
      <c r="U75" s="1"/>
    </row>
    <row r="76" spans="1:21" x14ac:dyDescent="0.25">
      <c r="A76" s="26"/>
      <c r="B76" s="26"/>
      <c r="C76" s="26"/>
      <c r="D76" s="26"/>
      <c r="E76" s="26"/>
      <c r="G76" s="26"/>
      <c r="H76" s="26"/>
      <c r="I76" s="38"/>
      <c r="J76" s="26"/>
      <c r="K76" s="26"/>
      <c r="L76" s="26"/>
      <c r="M76" s="26"/>
      <c r="N76" s="26"/>
      <c r="O76" s="26"/>
      <c r="P76" s="26"/>
      <c r="Q76" s="26"/>
      <c r="R76" s="26"/>
      <c r="S76" s="1"/>
      <c r="T76" s="1"/>
      <c r="U76" s="1"/>
    </row>
    <row r="77" spans="1:21" x14ac:dyDescent="0.25">
      <c r="A77" s="26"/>
      <c r="B77" s="26"/>
      <c r="C77" s="26"/>
      <c r="D77" s="26"/>
      <c r="E77" s="26"/>
      <c r="G77" s="26"/>
      <c r="H77" s="26"/>
      <c r="I77" s="38"/>
      <c r="J77" s="26"/>
      <c r="K77" s="26"/>
      <c r="L77" s="26"/>
      <c r="M77" s="26"/>
      <c r="N77" s="26"/>
      <c r="O77" s="26"/>
      <c r="P77" s="26"/>
      <c r="Q77" s="26"/>
      <c r="R77" s="26"/>
      <c r="S77" s="1"/>
      <c r="T77" s="1"/>
      <c r="U77" s="1"/>
    </row>
    <row r="78" spans="1:21" x14ac:dyDescent="0.25">
      <c r="A78" s="26"/>
      <c r="B78" s="26"/>
      <c r="C78" s="26"/>
      <c r="D78" s="26"/>
      <c r="E78" s="26"/>
      <c r="G78" s="26"/>
      <c r="H78" s="26"/>
      <c r="I78" s="38"/>
      <c r="J78" s="26"/>
      <c r="K78" s="26"/>
      <c r="L78" s="26"/>
      <c r="M78" s="26"/>
      <c r="N78" s="26"/>
      <c r="O78" s="26"/>
      <c r="P78" s="26"/>
      <c r="Q78" s="26"/>
      <c r="R78" s="26"/>
      <c r="S78" s="1"/>
      <c r="T78" s="1"/>
      <c r="U78" s="1"/>
    </row>
    <row r="79" spans="1:21" x14ac:dyDescent="0.25">
      <c r="A79" s="26"/>
      <c r="B79" s="26"/>
      <c r="C79" s="26"/>
      <c r="D79" s="26"/>
      <c r="E79" s="26"/>
      <c r="G79" s="26"/>
      <c r="H79" s="26"/>
      <c r="I79" s="38"/>
      <c r="J79" s="26"/>
      <c r="K79" s="26"/>
      <c r="L79" s="26"/>
      <c r="M79" s="26"/>
      <c r="N79" s="26"/>
      <c r="O79" s="26"/>
      <c r="P79" s="26"/>
      <c r="Q79" s="26"/>
      <c r="R79" s="26"/>
      <c r="S79" s="1"/>
      <c r="T79" s="1"/>
      <c r="U79" s="1"/>
    </row>
    <row r="80" spans="1:21" x14ac:dyDescent="0.25">
      <c r="A80" s="26"/>
      <c r="B80" s="26"/>
      <c r="C80" s="26"/>
      <c r="D80" s="26"/>
      <c r="E80" s="26"/>
      <c r="G80" s="26"/>
      <c r="H80" s="26"/>
      <c r="I80" s="38"/>
      <c r="J80" s="26"/>
      <c r="K80" s="26"/>
      <c r="L80" s="26"/>
      <c r="M80" s="26"/>
      <c r="N80" s="26"/>
      <c r="O80" s="26"/>
      <c r="P80" s="26"/>
      <c r="Q80" s="26"/>
      <c r="R80" s="26"/>
      <c r="S80" s="1"/>
      <c r="T80" s="1"/>
      <c r="U80" s="1"/>
    </row>
    <row r="81" spans="1:21" x14ac:dyDescent="0.25">
      <c r="A81" s="26"/>
      <c r="B81" s="26"/>
      <c r="C81" s="26"/>
      <c r="D81" s="26"/>
      <c r="E81" s="26"/>
      <c r="G81" s="26"/>
      <c r="H81" s="26"/>
      <c r="I81" s="38"/>
      <c r="J81" s="26"/>
      <c r="K81" s="26"/>
      <c r="L81" s="26"/>
      <c r="M81" s="26"/>
      <c r="N81" s="26"/>
      <c r="O81" s="26"/>
      <c r="P81" s="26"/>
      <c r="Q81" s="26"/>
      <c r="R81" s="26"/>
      <c r="S81" s="1"/>
      <c r="T81" s="1"/>
      <c r="U81" s="1"/>
    </row>
    <row r="82" spans="1:21" x14ac:dyDescent="0.25">
      <c r="A82" s="26"/>
      <c r="B82" s="26"/>
      <c r="C82" s="26"/>
      <c r="D82" s="26"/>
      <c r="E82" s="26"/>
      <c r="G82" s="26"/>
      <c r="H82" s="26"/>
      <c r="I82" s="38"/>
      <c r="J82" s="26"/>
      <c r="K82" s="26"/>
      <c r="L82" s="26"/>
      <c r="M82" s="26"/>
      <c r="N82" s="26"/>
      <c r="O82" s="26"/>
      <c r="P82" s="26"/>
      <c r="Q82" s="26"/>
      <c r="R82" s="26"/>
      <c r="S82" s="1"/>
      <c r="T82" s="1"/>
      <c r="U82" s="1"/>
    </row>
    <row r="83" spans="1:21" x14ac:dyDescent="0.25">
      <c r="A83" s="26"/>
      <c r="B83" s="26"/>
      <c r="C83" s="26"/>
      <c r="D83" s="26"/>
      <c r="E83" s="26"/>
      <c r="G83" s="26"/>
      <c r="H83" s="26"/>
      <c r="I83" s="38"/>
      <c r="J83" s="26"/>
      <c r="K83" s="26"/>
      <c r="L83" s="26"/>
      <c r="M83" s="26"/>
      <c r="N83" s="26"/>
      <c r="O83" s="26"/>
      <c r="P83" s="26"/>
      <c r="Q83" s="26"/>
      <c r="R83" s="26"/>
      <c r="S83" s="1"/>
      <c r="T83" s="1"/>
      <c r="U83" s="1"/>
    </row>
    <row r="84" spans="1:21" x14ac:dyDescent="0.25">
      <c r="A84" s="26"/>
      <c r="B84" s="26"/>
      <c r="C84" s="26"/>
      <c r="D84" s="26"/>
      <c r="E84" s="26"/>
      <c r="G84" s="26"/>
      <c r="H84" s="26"/>
      <c r="I84" s="38"/>
      <c r="J84" s="26"/>
      <c r="K84" s="26"/>
      <c r="L84" s="26"/>
      <c r="M84" s="26"/>
      <c r="N84" s="26"/>
      <c r="O84" s="26"/>
      <c r="P84" s="26"/>
      <c r="Q84" s="26"/>
      <c r="R84" s="26"/>
      <c r="S84" s="1"/>
      <c r="T84" s="1"/>
      <c r="U84" s="1"/>
    </row>
  </sheetData>
  <mergeCells count="40">
    <mergeCell ref="A75:J75"/>
    <mergeCell ref="A4:A6"/>
    <mergeCell ref="B4:B6"/>
    <mergeCell ref="C4:C6"/>
    <mergeCell ref="J4:J6"/>
    <mergeCell ref="A64:J64"/>
    <mergeCell ref="A66:J66"/>
    <mergeCell ref="A67:J67"/>
    <mergeCell ref="A69:J69"/>
    <mergeCell ref="A57:C57"/>
    <mergeCell ref="A58:C58"/>
    <mergeCell ref="A59:C59"/>
    <mergeCell ref="A60:C60"/>
    <mergeCell ref="A70:J70"/>
    <mergeCell ref="A72:J72"/>
    <mergeCell ref="O1:P1"/>
    <mergeCell ref="A49:C49"/>
    <mergeCell ref="A50:C50"/>
    <mergeCell ref="A51:C51"/>
    <mergeCell ref="A53:C53"/>
    <mergeCell ref="A2:K2"/>
    <mergeCell ref="N4:N6"/>
    <mergeCell ref="O4:O6"/>
    <mergeCell ref="A48:E48"/>
    <mergeCell ref="P4:P6"/>
    <mergeCell ref="L5:L6"/>
    <mergeCell ref="D5:F5"/>
    <mergeCell ref="G5:I5"/>
    <mergeCell ref="D4:I4"/>
    <mergeCell ref="M5:M6"/>
    <mergeCell ref="L4:M4"/>
    <mergeCell ref="K4:K6"/>
    <mergeCell ref="A62:D62"/>
    <mergeCell ref="A55:C55"/>
    <mergeCell ref="A8:P8"/>
    <mergeCell ref="A37:P37"/>
    <mergeCell ref="A41:P41"/>
    <mergeCell ref="A42:P42"/>
    <mergeCell ref="A46:E46"/>
    <mergeCell ref="A54:C54"/>
  </mergeCells>
  <pageMargins left="0.19685039370078741" right="0.19685039370078741" top="0.19685039370078741" bottom="0.19685039370078741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Анатолий Токарев</cp:lastModifiedBy>
  <cp:lastPrinted>2020-10-08T07:14:52Z</cp:lastPrinted>
  <dcterms:created xsi:type="dcterms:W3CDTF">2020-10-01T10:31:10Z</dcterms:created>
  <dcterms:modified xsi:type="dcterms:W3CDTF">2020-10-14T06:51:58Z</dcterms:modified>
</cp:coreProperties>
</file>