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1c\Общая\2017\ТОКАРЕВ\Таблицы\"/>
    </mc:Choice>
  </mc:AlternateContent>
  <bookViews>
    <workbookView xWindow="0" yWindow="0" windowWidth="15450" windowHeight="12330" tabRatio="687"/>
  </bookViews>
  <sheets>
    <sheet name="Форма 1" sheetId="1" r:id="rId1"/>
    <sheet name="Форма 2" sheetId="3" r:id="rId2"/>
    <sheet name="Форма 3" sheetId="2" r:id="rId3"/>
  </sheets>
  <definedNames>
    <definedName name="_xlnm._FilterDatabase" localSheetId="1" hidden="1">'Форма 2'!$A$44:$U$60</definedName>
    <definedName name="_xlnm.Print_Titles" localSheetId="0">'Форма 1'!$7:$7</definedName>
    <definedName name="_xlnm.Print_Titles" localSheetId="1">'Форма 2'!$7:$7</definedName>
    <definedName name="_xlnm.Print_Titles" localSheetId="2">'Форма 3'!$7:$7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7" i="2" l="1"/>
  <c r="E57" i="2"/>
  <c r="D57" i="2"/>
  <c r="D57" i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9" i="2"/>
  <c r="E9" i="2"/>
  <c r="D46" i="3" l="1"/>
  <c r="E46" i="3"/>
  <c r="D47" i="3"/>
  <c r="E47" i="3"/>
  <c r="D48" i="3"/>
  <c r="E48" i="3"/>
  <c r="D49" i="3"/>
  <c r="E49" i="3"/>
  <c r="D50" i="3"/>
  <c r="E50" i="3"/>
  <c r="D51" i="3"/>
  <c r="E51" i="3"/>
  <c r="D52" i="3"/>
  <c r="E52" i="3"/>
  <c r="D53" i="3"/>
  <c r="E53" i="3"/>
  <c r="D54" i="3"/>
  <c r="E54" i="3"/>
  <c r="D55" i="3"/>
  <c r="E55" i="3"/>
  <c r="D56" i="3"/>
  <c r="E56" i="3"/>
  <c r="D57" i="3"/>
  <c r="E57" i="3"/>
  <c r="D58" i="3"/>
  <c r="E58" i="3"/>
  <c r="D59" i="3"/>
  <c r="E59" i="3"/>
  <c r="D60" i="3"/>
  <c r="E60" i="3"/>
  <c r="E45" i="3"/>
  <c r="D45" i="3"/>
  <c r="D11" i="3"/>
  <c r="E11" i="3"/>
  <c r="D12" i="3"/>
  <c r="E12" i="3"/>
  <c r="D13" i="3"/>
  <c r="E13" i="3"/>
  <c r="D14" i="3"/>
  <c r="E14" i="3"/>
  <c r="D15" i="3"/>
  <c r="E15" i="3"/>
  <c r="D16" i="3"/>
  <c r="E16" i="3"/>
  <c r="D17" i="3"/>
  <c r="E17" i="3"/>
  <c r="D18" i="3"/>
  <c r="E18" i="3"/>
  <c r="D19" i="3"/>
  <c r="E19" i="3"/>
  <c r="D20" i="3"/>
  <c r="E20" i="3"/>
  <c r="D21" i="3"/>
  <c r="E21" i="3"/>
  <c r="D22" i="3"/>
  <c r="E22" i="3"/>
  <c r="D23" i="3"/>
  <c r="E23" i="3"/>
  <c r="D24" i="3"/>
  <c r="E24" i="3"/>
  <c r="D25" i="3"/>
  <c r="E25" i="3"/>
  <c r="D26" i="3"/>
  <c r="E26" i="3"/>
  <c r="D27" i="3"/>
  <c r="E27" i="3"/>
  <c r="D28" i="3"/>
  <c r="E28" i="3"/>
  <c r="D29" i="3"/>
  <c r="E29" i="3"/>
  <c r="D30" i="3"/>
  <c r="E30" i="3"/>
  <c r="D31" i="3"/>
  <c r="E31" i="3"/>
  <c r="D32" i="3"/>
  <c r="E32" i="3"/>
  <c r="D33" i="3"/>
  <c r="E33" i="3"/>
  <c r="D34" i="3"/>
  <c r="E34" i="3"/>
  <c r="D35" i="3"/>
  <c r="E35" i="3"/>
  <c r="D36" i="3"/>
  <c r="E36" i="3"/>
  <c r="D37" i="3"/>
  <c r="E37" i="3"/>
  <c r="D38" i="3"/>
  <c r="E38" i="3"/>
  <c r="D39" i="3"/>
  <c r="E39" i="3"/>
  <c r="D40" i="3"/>
  <c r="E40" i="3"/>
  <c r="D41" i="3"/>
  <c r="E41" i="3"/>
  <c r="E10" i="3"/>
  <c r="D10" i="3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E9" i="1"/>
  <c r="D9" i="1"/>
  <c r="I57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9" i="2"/>
  <c r="I61" i="3"/>
  <c r="H61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45" i="3"/>
  <c r="I42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E61" i="3"/>
  <c r="D61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45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10" i="3"/>
  <c r="I10" i="3"/>
  <c r="I57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9" i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10" i="2"/>
  <c r="A47" i="3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46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H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P16" i="3"/>
  <c r="K42" i="3"/>
  <c r="J42" i="3"/>
  <c r="H42" i="3"/>
  <c r="P41" i="3"/>
  <c r="P40" i="3"/>
  <c r="P39" i="3"/>
  <c r="P38" i="3"/>
  <c r="P60" i="3"/>
  <c r="P59" i="3"/>
  <c r="P37" i="3"/>
  <c r="P36" i="3"/>
  <c r="P35" i="3"/>
  <c r="P34" i="3"/>
  <c r="P33" i="3"/>
  <c r="P58" i="3"/>
  <c r="P57" i="3"/>
  <c r="P56" i="3"/>
  <c r="P55" i="3"/>
  <c r="P54" i="3"/>
  <c r="P32" i="3"/>
  <c r="P31" i="3"/>
  <c r="P30" i="3"/>
  <c r="P53" i="3"/>
  <c r="P29" i="3"/>
  <c r="P52" i="3"/>
  <c r="P28" i="3"/>
  <c r="P27" i="3"/>
  <c r="P26" i="3"/>
  <c r="P25" i="3"/>
  <c r="P24" i="3"/>
  <c r="P23" i="3"/>
  <c r="P22" i="3"/>
  <c r="P51" i="3"/>
  <c r="P21" i="3"/>
  <c r="P20" i="3"/>
  <c r="P50" i="3"/>
  <c r="P49" i="3"/>
  <c r="P19" i="3"/>
  <c r="P48" i="3"/>
  <c r="P47" i="3"/>
  <c r="P18" i="3"/>
  <c r="P17" i="3"/>
  <c r="P46" i="3"/>
  <c r="P15" i="3"/>
  <c r="P14" i="3"/>
  <c r="P13" i="3"/>
  <c r="P12" i="3"/>
  <c r="P11" i="3"/>
  <c r="P10" i="3"/>
  <c r="P45" i="3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F61" i="3" l="1"/>
  <c r="F42" i="3"/>
  <c r="F57" i="1"/>
  <c r="E42" i="3"/>
  <c r="D42" i="3"/>
  <c r="K57" i="1"/>
  <c r="J57" i="1"/>
  <c r="E57" i="1" l="1"/>
  <c r="H57" i="1"/>
</calcChain>
</file>

<file path=xl/sharedStrings.xml><?xml version="1.0" encoding="utf-8"?>
<sst xmlns="http://schemas.openxmlformats.org/spreadsheetml/2006/main" count="607" uniqueCount="123">
  <si>
    <t>№ п/п</t>
  </si>
  <si>
    <t>№ ЗНОП/УО</t>
  </si>
  <si>
    <t>Наименование объекта ЗНОП/УО</t>
  </si>
  <si>
    <t>Площадь зимней уборки, м2</t>
  </si>
  <si>
    <t>Общая</t>
  </si>
  <si>
    <t>Механизированная</t>
  </si>
  <si>
    <t>Ручная</t>
  </si>
  <si>
    <t>Время выхода на объект</t>
  </si>
  <si>
    <t>Номер бригады</t>
  </si>
  <si>
    <t>Техника</t>
  </si>
  <si>
    <t>Количество</t>
  </si>
  <si>
    <t>Время начала работы на объекте</t>
  </si>
  <si>
    <t>Время завершения работы на объекте</t>
  </si>
  <si>
    <t>Примечание</t>
  </si>
  <si>
    <t>Марка, модель</t>
  </si>
  <si>
    <t>День 1</t>
  </si>
  <si>
    <t>День 2</t>
  </si>
  <si>
    <t>В т.ч. площадь очистки</t>
  </si>
  <si>
    <t>Состав бригад:</t>
  </si>
  <si>
    <t>Бригада № 1</t>
  </si>
  <si>
    <t>Бригада № 2</t>
  </si>
  <si>
    <t>Техника:</t>
  </si>
  <si>
    <t>Газель - 4 ед.</t>
  </si>
  <si>
    <t>Информация о ресурсах:</t>
  </si>
  <si>
    <t>Дополнительная информация</t>
  </si>
  <si>
    <t xml:space="preserve">Заправка ГСМ: </t>
  </si>
  <si>
    <t>Механизированная (сумма 6 и 8)</t>
  </si>
  <si>
    <t>Ручная (сумма 7 и 9)</t>
  </si>
  <si>
    <t>День N</t>
  </si>
  <si>
    <t>…</t>
  </si>
  <si>
    <t xml:space="preserve">Загрузка ПГМ: </t>
  </si>
  <si>
    <t>Технология ручной посыпки и расход материала:</t>
  </si>
  <si>
    <t>Технология механизированной посыпки и расход материала:</t>
  </si>
  <si>
    <t>Форма 1</t>
  </si>
  <si>
    <t>Форма 2</t>
  </si>
  <si>
    <t>Форма 3</t>
  </si>
  <si>
    <t xml:space="preserve">Ручная </t>
  </si>
  <si>
    <t xml:space="preserve">Механизированная </t>
  </si>
  <si>
    <t>Нижний парк (парк Пята) на пересечении Парковой ул. и Никитинской ул.</t>
  </si>
  <si>
    <t>Верхний парк между Лесной ул., ул. Андреева,     ул. Максима Горького и Оранжерейной ул.</t>
  </si>
  <si>
    <t>Парк б/н на ул. Инструментальщиков у д. 15</t>
  </si>
  <si>
    <t>Плодовый сад  между Аптечной ул. у д.19 и д.25 по Комсомольской ул.</t>
  </si>
  <si>
    <t>бульвар б/н на ул. Володарского между наб. р. Сестры и ул. Борисова</t>
  </si>
  <si>
    <t>бульвар б/н на Приморском шоссе, д.350</t>
  </si>
  <si>
    <t>Сквер Победа между Красноармейской ул. и пр. Ленина</t>
  </si>
  <si>
    <t>Молодежный сквер между пр. Ле-нина, Клубной ул. и Парковой ул.</t>
  </si>
  <si>
    <t>Паровозный сквер между пр. Ленина, Зеленогорским шоссе и линией Финляндской ж.д.</t>
  </si>
  <si>
    <t>Служебный сквер на пр. Ленина между Зеленогорским шоссе и линией Финляндской ж.д.</t>
  </si>
  <si>
    <t>Сквер б/н на пересечении Вокзальной ул. и пр. Ленина</t>
  </si>
  <si>
    <t>Сквер б/н на пр. Красных Командиров от Любимой  ул. до ул. Красных Курсантов</t>
  </si>
  <si>
    <t>Сквер б/н на пересечении Приморского шоссе и Нижней ул.</t>
  </si>
  <si>
    <t>Сквер б/н на Приморском шоссе у д. 559/1</t>
  </si>
  <si>
    <t>Сквер б/н на Приморском шоссе между д. 552 и д. 558</t>
  </si>
  <si>
    <t>Комаровский сквер между Морской ул., Северной ул., 1-й Дачной ул. и Озерной ул.</t>
  </si>
  <si>
    <t>Репинский сквер м/у Приморским шоссе, 1-й Новой ул. и ул. Репина</t>
  </si>
  <si>
    <t>Сквер б/н на Приморском шоссе м/у Аптекарской ул. и Луговой ул.</t>
  </si>
  <si>
    <t>Сквер б/н на пересеч. Приморского шоссе и Песочной ул.</t>
  </si>
  <si>
    <t>Привокзальный сквер на пересечении ул. Коммунаров и Дубковского шоссе</t>
  </si>
  <si>
    <t>Сквер б/н на ул. Володарского, д.3</t>
  </si>
  <si>
    <t>Парадный сквер на ул. Володарского у д.1</t>
  </si>
  <si>
    <t>Сквер б/н на ул. Володарского, д. 46</t>
  </si>
  <si>
    <t>Сквер б/н между ул. Мосина, Перепадской наб. и озером Сестрорецкий Разлив</t>
  </si>
  <si>
    <t>Сквер б/н на пл. Свободы, д.2</t>
  </si>
  <si>
    <t>Сквер Петра Великого на пл. Свободы, д.1</t>
  </si>
  <si>
    <t>Сквер б/н на Приморском шоссе у д. 270 и 272</t>
  </si>
  <si>
    <t>Комсомольский сквер между Кавалерийской ул., Приморским шоссе и пр. Ленина</t>
  </si>
  <si>
    <t>Сквер б/н между Приморским шоссе и озером Сестрорецкий Разлив</t>
  </si>
  <si>
    <t>Сквер б/н на ул. Токарева, д.7</t>
  </si>
  <si>
    <t>Верхний сквер между Зеленогорским шоссе, пр. Ленина, Привокзальной ул. и  Разъезжей ул.</t>
  </si>
  <si>
    <t>Привокзальный сквер на Вокзальной ул. напротив ж.-д. ст. Зеленогорск</t>
  </si>
  <si>
    <t>сквер б/н на Приморском шоссе от Кооперативной ул. до Березовой ул.</t>
  </si>
  <si>
    <t>Сквер б/н на пересеч Бассейной ул. и Приморского шоссе</t>
  </si>
  <si>
    <t>сквер б/н на Зеленогорском шоссе м/у Морской ул. и ул. Лейтенантов</t>
  </si>
  <si>
    <t>сквер б/н на пересечении Морской ул. и Привокзальной ул.</t>
  </si>
  <si>
    <t>сквер б/н на Привокзальной ул. м/у Морской ул. и 1-й Дачной ул.</t>
  </si>
  <si>
    <t>Сквер б/н на Привокзальной ул. между 1-й Дачной и 2-й Дачной ул.</t>
  </si>
  <si>
    <t>Привокзальный сквер на Зеленогорском шоссе между Вокзальной ул. и Прямой ул.</t>
  </si>
  <si>
    <t>Сквер Юность между пр. Ленина, Красноармейской ул. и Аптечной ул.</t>
  </si>
  <si>
    <t>Сквер б/н на пр. Ленина между д.8 и д. 12</t>
  </si>
  <si>
    <t>сквер б/н на пересечении Привокзальной ул. и 4-й Дачной ул.</t>
  </si>
  <si>
    <t>сквер Восьмого Марта между Приморским шоссе, пр. Ленина и ул. Клубной</t>
  </si>
  <si>
    <t>Сквер б/н на Приморском шоссе между д. 551/2 и д. 553</t>
  </si>
  <si>
    <t>сквер б/н на 38-м км Приморского шоссе</t>
  </si>
  <si>
    <t xml:space="preserve">ул. Володарского </t>
  </si>
  <si>
    <t xml:space="preserve">ул. Воскова </t>
  </si>
  <si>
    <t>Приморское шоссе</t>
  </si>
  <si>
    <t>10УО-017</t>
  </si>
  <si>
    <t>10УО-018</t>
  </si>
  <si>
    <t>10УО-069</t>
  </si>
  <si>
    <t>ИТОГО:</t>
  </si>
  <si>
    <t>Бригада № 3</t>
  </si>
  <si>
    <t>Количество работников - 17 чел</t>
  </si>
  <si>
    <t>Количество работников - 11 чел</t>
  </si>
  <si>
    <t>Самосвал - 1 ед.</t>
  </si>
  <si>
    <t>МТЗ Беларус 82.1 - 4 ед.</t>
  </si>
  <si>
    <r>
      <rPr>
        <b/>
        <sz val="11"/>
        <color theme="1"/>
        <rFont val="Times New Roman"/>
        <family val="1"/>
        <charset val="204"/>
      </rPr>
      <t>Питание работников, санитарно-гигиенические нужды:</t>
    </r>
    <r>
      <rPr>
        <sz val="11"/>
        <color theme="1"/>
        <rFont val="Times New Roman"/>
        <family val="1"/>
        <charset val="204"/>
      </rPr>
      <t xml:space="preserve"> с 12:00 до 13:00 постоянное на базе, если на базе, учитывается время как полготовительно-заключительное в течении 15 минут</t>
    </r>
  </si>
  <si>
    <t>Указать для каждого вида техники: АЗС Приморсоке шоссе г. Сестрорецк, АЗС Выборгская ул. г. Зеленогорск, один раз в день, сколько времени занимает с момента выезда с объекта до момента возвращения на объект (20 мин.), пробег (суммарно)</t>
  </si>
  <si>
    <t>Указать для каждого вида техники: 1. Самосвал где (Сестрорецк), два раза в день, сколько времени занимает с момента выезда с объекта до момента возвращения на объект (суммарно), пробег (суммарно)</t>
  </si>
  <si>
    <t>0,06 м.куб. на 100 м.кв.</t>
  </si>
  <si>
    <t>расход:</t>
  </si>
  <si>
    <t>Доставка песка осуществляется при помощи автомобиля самосвал</t>
  </si>
  <si>
    <t>Инвентарь: 2 лопаты, 2 ручных пескоразбрасывателя, 3 тачки, 6 совка</t>
  </si>
  <si>
    <t>Количество работников - 13 чел</t>
  </si>
  <si>
    <t>Количество работников - 9 чел</t>
  </si>
  <si>
    <t>Инвентарь: 2 лопаты, 1 ручной пескоразбрасыватель, 2 тачки, 4 совка</t>
  </si>
  <si>
    <t>Инвентарь:  1 ручной пескоразбрасыватель, 4 лопат, 8 совков, 4 тачки</t>
  </si>
  <si>
    <t>План выполнения работ по зимней уборке Курортный район</t>
  </si>
  <si>
    <t>План выполнения работ по зимней уборке в условиях ненормативного выпадения снега Курортный район</t>
  </si>
  <si>
    <t>План выполнения работ по зимней уборке для снятия скользкости в условиях отсутствия выпадения снега Курортный район</t>
  </si>
  <si>
    <r>
      <t xml:space="preserve">Общая площадь зимней уборки </t>
    </r>
    <r>
      <rPr>
        <i/>
        <sz val="11"/>
        <color theme="1"/>
        <rFont val="Times New Roman"/>
        <family val="1"/>
        <charset val="204"/>
      </rPr>
      <t>(по ГК)</t>
    </r>
  </si>
  <si>
    <r>
      <t xml:space="preserve">Площадь посыпки </t>
    </r>
    <r>
      <rPr>
        <i/>
        <sz val="11"/>
        <color theme="1"/>
        <rFont val="Times New Roman"/>
        <family val="1"/>
        <charset val="204"/>
      </rPr>
      <t>(по ГК)</t>
    </r>
  </si>
  <si>
    <r>
      <t>Общая площадь зимней уборки</t>
    </r>
    <r>
      <rPr>
        <i/>
        <sz val="11"/>
        <color theme="1"/>
        <rFont val="Times New Roman"/>
        <family val="1"/>
        <charset val="204"/>
      </rPr>
      <t xml:space="preserve"> (по ГК)</t>
    </r>
  </si>
  <si>
    <r>
      <t>Площадь посыпки</t>
    </r>
    <r>
      <rPr>
        <i/>
        <sz val="11"/>
        <color theme="1"/>
        <rFont val="Times New Roman"/>
        <family val="1"/>
        <charset val="204"/>
      </rPr>
      <t xml:space="preserve"> (по ГК)</t>
    </r>
  </si>
  <si>
    <t>самосвал, газель</t>
  </si>
  <si>
    <t>МТЗ, самосвал, газель</t>
  </si>
  <si>
    <t>воздуходув, самосвал, газель</t>
  </si>
  <si>
    <t>МТЗ, воздуходув, самосвал, газель</t>
  </si>
  <si>
    <t>роторный снегоуборщик, самосвал, газель</t>
  </si>
  <si>
    <t>Инвентарь: 2 роторных снегоуборщика, 1 воздуходув, 10 лопат, 4 метлы</t>
  </si>
  <si>
    <t>Инвентарь: 1 роторный снегоуборщик, 1 воздуходув, 6 лопат, 3 метлы</t>
  </si>
  <si>
    <t>Инвентарь: 1 роторный снегоуборщик, 7 лопат, 3 метлы</t>
  </si>
  <si>
    <t>песок</t>
  </si>
  <si>
    <t>отсев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</si>
</sst>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h:mm;@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vertical="center" wrapText="1"/>
    </xf>
    <xf numFmtId="0" fontId="1" fillId="0" borderId="27" xfId="0" applyFont="1" applyBorder="1" applyAlignment="1">
      <alignment wrapText="1"/>
    </xf>
    <xf numFmtId="0" fontId="4" fillId="0" borderId="4" xfId="0" applyFont="1" applyFill="1" applyBorder="1" applyAlignment="1">
      <alignment horizontal="right" vertical="center" wrapText="1"/>
    </xf>
    <xf numFmtId="164" fontId="1" fillId="0" borderId="4" xfId="1" applyFont="1" applyBorder="1" applyAlignment="1">
      <alignment wrapText="1"/>
    </xf>
    <xf numFmtId="164" fontId="1" fillId="0" borderId="4" xfId="0" applyNumberFormat="1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165" fontId="1" fillId="0" borderId="4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2" fillId="0" borderId="0" xfId="0" applyFont="1" applyAlignment="1">
      <alignment horizontal="right"/>
    </xf>
    <xf numFmtId="0" fontId="1" fillId="0" borderId="0" xfId="0" applyFont="1" applyFill="1" applyAlignment="1">
      <alignment wrapText="1"/>
    </xf>
    <xf numFmtId="0" fontId="0" fillId="0" borderId="0" xfId="0" applyFill="1"/>
    <xf numFmtId="0" fontId="2" fillId="0" borderId="12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left" wrapText="1"/>
    </xf>
    <xf numFmtId="0" fontId="2" fillId="0" borderId="29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wrapText="1"/>
    </xf>
    <xf numFmtId="164" fontId="1" fillId="0" borderId="4" xfId="0" applyNumberFormat="1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164" fontId="1" fillId="0" borderId="4" xfId="1" applyFont="1" applyFill="1" applyBorder="1" applyAlignment="1">
      <alignment wrapText="1"/>
    </xf>
    <xf numFmtId="165" fontId="1" fillId="0" borderId="4" xfId="0" applyNumberFormat="1" applyFont="1" applyFill="1" applyBorder="1" applyAlignment="1">
      <alignment wrapText="1"/>
    </xf>
    <xf numFmtId="0" fontId="1" fillId="0" borderId="5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1" fillId="0" borderId="27" xfId="0" applyFont="1" applyFill="1" applyBorder="1" applyAlignment="1">
      <alignment wrapText="1"/>
    </xf>
    <xf numFmtId="0" fontId="2" fillId="0" borderId="20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1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1" fillId="0" borderId="20" xfId="0" applyFont="1" applyFill="1" applyBorder="1" applyAlignment="1">
      <alignment wrapText="1"/>
    </xf>
    <xf numFmtId="0" fontId="3" fillId="0" borderId="21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wrapText="1"/>
    </xf>
    <xf numFmtId="164" fontId="1" fillId="0" borderId="21" xfId="1" applyFont="1" applyFill="1" applyBorder="1" applyAlignment="1">
      <alignment wrapText="1"/>
    </xf>
    <xf numFmtId="165" fontId="1" fillId="0" borderId="21" xfId="0" applyNumberFormat="1" applyFont="1" applyFill="1" applyBorder="1" applyAlignment="1">
      <alignment wrapText="1"/>
    </xf>
    <xf numFmtId="0" fontId="1" fillId="0" borderId="22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wrapText="1"/>
    </xf>
    <xf numFmtId="0" fontId="2" fillId="0" borderId="18" xfId="0" applyFont="1" applyFill="1" applyBorder="1" applyAlignment="1">
      <alignment horizontal="left" wrapText="1"/>
    </xf>
    <xf numFmtId="0" fontId="2" fillId="0" borderId="19" xfId="0" applyFont="1" applyFill="1" applyBorder="1" applyAlignment="1">
      <alignment horizontal="left" wrapText="1"/>
    </xf>
    <xf numFmtId="0" fontId="2" fillId="0" borderId="20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tabSelected="1" zoomScale="80" zoomScaleNormal="80" workbookViewId="0">
      <selection activeCell="R17" sqref="R17"/>
    </sheetView>
  </sheetViews>
  <sheetFormatPr defaultRowHeight="15" x14ac:dyDescent="0.25"/>
  <cols>
    <col min="1" max="1" width="6.140625" style="2" bestFit="1" customWidth="1"/>
    <col min="2" max="2" width="17.5703125" style="2" customWidth="1"/>
    <col min="3" max="3" width="46.7109375" style="2" customWidth="1"/>
    <col min="4" max="4" width="20.42578125" style="2" customWidth="1"/>
    <col min="5" max="5" width="15.5703125" style="2" customWidth="1"/>
    <col min="6" max="6" width="15.5703125" style="55" customWidth="1"/>
    <col min="7" max="7" width="21.28515625" style="2" customWidth="1"/>
    <col min="8" max="8" width="14.28515625" style="2" customWidth="1"/>
    <col min="9" max="9" width="14.28515625" style="55" customWidth="1"/>
    <col min="10" max="10" width="21" style="2" hidden="1" customWidth="1"/>
    <col min="11" max="11" width="16" style="2" hidden="1" customWidth="1"/>
    <col min="12" max="12" width="15.7109375" style="2" customWidth="1"/>
    <col min="13" max="13" width="14.7109375" style="2" customWidth="1"/>
    <col min="14" max="14" width="15.28515625" style="2" customWidth="1"/>
    <col min="15" max="15" width="16" style="2" customWidth="1"/>
    <col min="16" max="16" width="15.7109375" style="2" customWidth="1"/>
    <col min="17" max="17" width="15.85546875" style="2" customWidth="1"/>
    <col min="18" max="18" width="20.42578125" style="2" customWidth="1"/>
    <col min="19" max="21" width="9.140625" style="1"/>
  </cols>
  <sheetData>
    <row r="1" spans="1:21" x14ac:dyDescent="0.25">
      <c r="A1" s="7"/>
      <c r="B1" s="7"/>
      <c r="C1" s="7"/>
      <c r="D1" s="7"/>
      <c r="E1" s="7"/>
      <c r="G1" s="7"/>
      <c r="H1" s="7"/>
      <c r="J1" s="7"/>
      <c r="K1" s="7"/>
      <c r="L1" s="7"/>
      <c r="M1" s="7"/>
      <c r="N1" s="7"/>
      <c r="O1" s="7"/>
      <c r="P1" s="7"/>
      <c r="Q1" s="69" t="s">
        <v>33</v>
      </c>
      <c r="R1" s="69"/>
    </row>
    <row r="2" spans="1:21" ht="14.45" customHeight="1" x14ac:dyDescent="0.25">
      <c r="A2" s="79" t="s">
        <v>106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61"/>
      <c r="M2" s="61"/>
      <c r="N2" s="61"/>
      <c r="O2" s="61"/>
      <c r="P2" s="61"/>
      <c r="Q2" s="61"/>
      <c r="R2" s="61"/>
    </row>
    <row r="3" spans="1:21" ht="15.75" thickBot="1" x14ac:dyDescent="0.3"/>
    <row r="4" spans="1:21" x14ac:dyDescent="0.25">
      <c r="A4" s="92" t="s">
        <v>0</v>
      </c>
      <c r="B4" s="95" t="s">
        <v>1</v>
      </c>
      <c r="C4" s="95" t="s">
        <v>2</v>
      </c>
      <c r="D4" s="95" t="s">
        <v>3</v>
      </c>
      <c r="E4" s="95"/>
      <c r="F4" s="95"/>
      <c r="G4" s="95"/>
      <c r="H4" s="95"/>
      <c r="I4" s="95"/>
      <c r="J4" s="95"/>
      <c r="K4" s="95"/>
      <c r="L4" s="88" t="s">
        <v>7</v>
      </c>
      <c r="M4" s="88" t="s">
        <v>8</v>
      </c>
      <c r="N4" s="83" t="s">
        <v>9</v>
      </c>
      <c r="O4" s="84"/>
      <c r="P4" s="88" t="s">
        <v>11</v>
      </c>
      <c r="Q4" s="88" t="s">
        <v>12</v>
      </c>
      <c r="R4" s="80" t="s">
        <v>13</v>
      </c>
    </row>
    <row r="5" spans="1:21" ht="29.25" customHeight="1" x14ac:dyDescent="0.25">
      <c r="A5" s="93"/>
      <c r="B5" s="75"/>
      <c r="C5" s="75"/>
      <c r="D5" s="75" t="s">
        <v>109</v>
      </c>
      <c r="E5" s="75"/>
      <c r="F5" s="75"/>
      <c r="G5" s="75" t="s">
        <v>110</v>
      </c>
      <c r="H5" s="75"/>
      <c r="I5" s="75"/>
      <c r="J5" s="75" t="s">
        <v>17</v>
      </c>
      <c r="K5" s="75"/>
      <c r="L5" s="89"/>
      <c r="M5" s="89"/>
      <c r="N5" s="91" t="s">
        <v>14</v>
      </c>
      <c r="O5" s="91" t="s">
        <v>10</v>
      </c>
      <c r="P5" s="89"/>
      <c r="Q5" s="89"/>
      <c r="R5" s="81"/>
    </row>
    <row r="6" spans="1:21" ht="29.25" thickBot="1" x14ac:dyDescent="0.3">
      <c r="A6" s="94"/>
      <c r="B6" s="96"/>
      <c r="C6" s="96"/>
      <c r="D6" s="6" t="s">
        <v>26</v>
      </c>
      <c r="E6" s="6" t="s">
        <v>27</v>
      </c>
      <c r="F6" s="57" t="s">
        <v>4</v>
      </c>
      <c r="G6" s="6" t="s">
        <v>5</v>
      </c>
      <c r="H6" s="6" t="s">
        <v>6</v>
      </c>
      <c r="I6" s="57" t="s">
        <v>4</v>
      </c>
      <c r="J6" s="6" t="s">
        <v>5</v>
      </c>
      <c r="K6" s="6" t="s">
        <v>6</v>
      </c>
      <c r="L6" s="90"/>
      <c r="M6" s="90"/>
      <c r="N6" s="90"/>
      <c r="O6" s="90"/>
      <c r="P6" s="90"/>
      <c r="Q6" s="90"/>
      <c r="R6" s="82"/>
    </row>
    <row r="7" spans="1:21" s="9" customFormat="1" ht="15.75" customHeight="1" thickBot="1" x14ac:dyDescent="0.3">
      <c r="A7" s="11">
        <v>1</v>
      </c>
      <c r="B7" s="12">
        <v>2</v>
      </c>
      <c r="C7" s="12">
        <v>3</v>
      </c>
      <c r="D7" s="12">
        <v>4</v>
      </c>
      <c r="E7" s="12">
        <v>5</v>
      </c>
      <c r="F7" s="12"/>
      <c r="G7" s="12">
        <v>6</v>
      </c>
      <c r="H7" s="12">
        <v>7</v>
      </c>
      <c r="I7" s="12"/>
      <c r="J7" s="12">
        <v>8</v>
      </c>
      <c r="K7" s="12">
        <v>9</v>
      </c>
      <c r="L7" s="12">
        <v>10</v>
      </c>
      <c r="M7" s="12">
        <v>11</v>
      </c>
      <c r="N7" s="12">
        <v>12</v>
      </c>
      <c r="O7" s="12">
        <v>13</v>
      </c>
      <c r="P7" s="12">
        <v>14</v>
      </c>
      <c r="Q7" s="12">
        <v>15</v>
      </c>
      <c r="R7" s="13">
        <v>16</v>
      </c>
      <c r="S7" s="10"/>
      <c r="T7" s="10"/>
      <c r="U7" s="10"/>
    </row>
    <row r="8" spans="1:21" x14ac:dyDescent="0.25">
      <c r="A8" s="85" t="s">
        <v>15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7"/>
    </row>
    <row r="9" spans="1:21" ht="56.25" customHeight="1" x14ac:dyDescent="0.25">
      <c r="A9" s="4">
        <v>1</v>
      </c>
      <c r="B9" s="14">
        <v>10021</v>
      </c>
      <c r="C9" s="14" t="s">
        <v>38</v>
      </c>
      <c r="D9" s="18">
        <f>J9</f>
        <v>2039.9999999999998</v>
      </c>
      <c r="E9" s="18">
        <f>K9</f>
        <v>2900</v>
      </c>
      <c r="F9" s="18">
        <f>D9+E9</f>
        <v>4940</v>
      </c>
      <c r="G9" s="3"/>
      <c r="H9" s="17">
        <v>1482</v>
      </c>
      <c r="I9" s="17">
        <f>H9</f>
        <v>1482</v>
      </c>
      <c r="J9" s="17">
        <v>2039.9999999999998</v>
      </c>
      <c r="K9" s="17">
        <v>2900</v>
      </c>
      <c r="L9" s="22">
        <v>0.34375</v>
      </c>
      <c r="M9" s="3">
        <v>2</v>
      </c>
      <c r="N9" s="3" t="s">
        <v>114</v>
      </c>
      <c r="O9" s="3">
        <v>1</v>
      </c>
      <c r="P9" s="22">
        <f t="shared" ref="P9:P14" si="0">L9</f>
        <v>0.34375</v>
      </c>
      <c r="Q9" s="22">
        <v>0.39583333333333331</v>
      </c>
      <c r="R9" s="5" t="s">
        <v>121</v>
      </c>
    </row>
    <row r="10" spans="1:21" ht="56.25" customHeight="1" x14ac:dyDescent="0.25">
      <c r="A10" s="4">
        <f>A9+1</f>
        <v>2</v>
      </c>
      <c r="B10" s="14">
        <v>10023</v>
      </c>
      <c r="C10" s="14" t="s">
        <v>39</v>
      </c>
      <c r="D10" s="18">
        <f t="shared" ref="D10:D56" si="1">J10</f>
        <v>2375</v>
      </c>
      <c r="E10" s="18">
        <f t="shared" ref="E10:E56" si="2">K10</f>
        <v>3672</v>
      </c>
      <c r="F10" s="18">
        <f t="shared" ref="F10:F56" si="3">D10+E10</f>
        <v>6047</v>
      </c>
      <c r="G10" s="3"/>
      <c r="H10" s="17">
        <v>1214.0999999999999</v>
      </c>
      <c r="I10" s="17">
        <f t="shared" ref="I10:I56" si="4">H10</f>
        <v>1214.0999999999999</v>
      </c>
      <c r="J10" s="17">
        <v>2375</v>
      </c>
      <c r="K10" s="17">
        <v>3672</v>
      </c>
      <c r="L10" s="22">
        <v>0.34375</v>
      </c>
      <c r="M10" s="3">
        <v>2</v>
      </c>
      <c r="N10" s="3" t="s">
        <v>114</v>
      </c>
      <c r="O10" s="3">
        <v>1</v>
      </c>
      <c r="P10" s="22">
        <f t="shared" si="0"/>
        <v>0.34375</v>
      </c>
      <c r="Q10" s="22">
        <v>0.38541666666666669</v>
      </c>
      <c r="R10" s="5" t="s">
        <v>121</v>
      </c>
    </row>
    <row r="11" spans="1:21" ht="56.25" customHeight="1" x14ac:dyDescent="0.25">
      <c r="A11" s="4">
        <f t="shared" ref="A11:A56" si="5">A10+1</f>
        <v>3</v>
      </c>
      <c r="B11" s="14">
        <v>10045</v>
      </c>
      <c r="C11" s="14" t="s">
        <v>40</v>
      </c>
      <c r="D11" s="18">
        <f t="shared" si="1"/>
        <v>627</v>
      </c>
      <c r="E11" s="18">
        <f t="shared" si="2"/>
        <v>1418</v>
      </c>
      <c r="F11" s="18">
        <f t="shared" si="3"/>
        <v>2045</v>
      </c>
      <c r="G11" s="3"/>
      <c r="H11" s="17">
        <v>313.5</v>
      </c>
      <c r="I11" s="17">
        <f t="shared" si="4"/>
        <v>313.5</v>
      </c>
      <c r="J11" s="17">
        <v>627</v>
      </c>
      <c r="K11" s="17">
        <v>1418</v>
      </c>
      <c r="L11" s="22">
        <v>0.34027777777777773</v>
      </c>
      <c r="M11" s="3">
        <v>3</v>
      </c>
      <c r="N11" s="3" t="s">
        <v>114</v>
      </c>
      <c r="O11" s="3">
        <v>1</v>
      </c>
      <c r="P11" s="22">
        <f t="shared" si="0"/>
        <v>0.34027777777777773</v>
      </c>
      <c r="Q11" s="22">
        <v>0.39583333333333331</v>
      </c>
      <c r="R11" s="5" t="s">
        <v>121</v>
      </c>
    </row>
    <row r="12" spans="1:21" ht="56.25" customHeight="1" x14ac:dyDescent="0.25">
      <c r="A12" s="4">
        <f t="shared" si="5"/>
        <v>4</v>
      </c>
      <c r="B12" s="14">
        <v>10001</v>
      </c>
      <c r="C12" s="14" t="s">
        <v>41</v>
      </c>
      <c r="D12" s="18">
        <f t="shared" si="1"/>
        <v>1305</v>
      </c>
      <c r="E12" s="18">
        <f t="shared" si="2"/>
        <v>975</v>
      </c>
      <c r="F12" s="18">
        <f t="shared" si="3"/>
        <v>2280</v>
      </c>
      <c r="G12" s="3"/>
      <c r="H12" s="17">
        <v>684</v>
      </c>
      <c r="I12" s="17">
        <f t="shared" si="4"/>
        <v>684</v>
      </c>
      <c r="J12" s="17">
        <v>1305</v>
      </c>
      <c r="K12" s="17">
        <v>975</v>
      </c>
      <c r="L12" s="22">
        <v>0.29166666666666669</v>
      </c>
      <c r="M12" s="3">
        <v>1</v>
      </c>
      <c r="N12" s="3" t="s">
        <v>114</v>
      </c>
      <c r="O12" s="3">
        <v>1</v>
      </c>
      <c r="P12" s="22">
        <f t="shared" si="0"/>
        <v>0.29166666666666669</v>
      </c>
      <c r="Q12" s="22">
        <v>0.34375</v>
      </c>
      <c r="R12" s="5" t="s">
        <v>121</v>
      </c>
    </row>
    <row r="13" spans="1:21" ht="56.25" customHeight="1" x14ac:dyDescent="0.25">
      <c r="A13" s="4">
        <f t="shared" si="5"/>
        <v>5</v>
      </c>
      <c r="B13" s="14">
        <v>10046</v>
      </c>
      <c r="C13" s="14" t="s">
        <v>42</v>
      </c>
      <c r="D13" s="18">
        <f t="shared" si="1"/>
        <v>2415</v>
      </c>
      <c r="E13" s="18">
        <f t="shared" si="2"/>
        <v>4520</v>
      </c>
      <c r="F13" s="18">
        <f t="shared" si="3"/>
        <v>6935</v>
      </c>
      <c r="G13" s="3"/>
      <c r="H13" s="17">
        <v>2080.5</v>
      </c>
      <c r="I13" s="17">
        <f t="shared" si="4"/>
        <v>2080.5</v>
      </c>
      <c r="J13" s="17">
        <v>2415</v>
      </c>
      <c r="K13" s="17">
        <v>4520</v>
      </c>
      <c r="L13" s="22">
        <v>0.29166666666666669</v>
      </c>
      <c r="M13" s="3">
        <v>2</v>
      </c>
      <c r="N13" s="3" t="s">
        <v>114</v>
      </c>
      <c r="O13" s="3">
        <v>1</v>
      </c>
      <c r="P13" s="22">
        <f t="shared" si="0"/>
        <v>0.29166666666666669</v>
      </c>
      <c r="Q13" s="22">
        <v>0.33333333333333331</v>
      </c>
      <c r="R13" s="5" t="s">
        <v>121</v>
      </c>
    </row>
    <row r="14" spans="1:21" ht="56.25" customHeight="1" x14ac:dyDescent="0.25">
      <c r="A14" s="4">
        <f t="shared" si="5"/>
        <v>6</v>
      </c>
      <c r="B14" s="14">
        <v>10038</v>
      </c>
      <c r="C14" s="14" t="s">
        <v>43</v>
      </c>
      <c r="D14" s="18">
        <f t="shared" si="1"/>
        <v>1515</v>
      </c>
      <c r="E14" s="18">
        <f t="shared" si="2"/>
        <v>3804.9999999999995</v>
      </c>
      <c r="F14" s="18">
        <f t="shared" si="3"/>
        <v>5320</v>
      </c>
      <c r="G14" s="3"/>
      <c r="H14" s="17">
        <v>1596</v>
      </c>
      <c r="I14" s="17">
        <f t="shared" si="4"/>
        <v>1596</v>
      </c>
      <c r="J14" s="17">
        <v>1515</v>
      </c>
      <c r="K14" s="17">
        <v>3804.9999999999995</v>
      </c>
      <c r="L14" s="22">
        <v>0.29166666666666669</v>
      </c>
      <c r="M14" s="3">
        <v>3</v>
      </c>
      <c r="N14" s="3" t="s">
        <v>114</v>
      </c>
      <c r="O14" s="3">
        <v>1</v>
      </c>
      <c r="P14" s="22">
        <f t="shared" si="0"/>
        <v>0.29166666666666669</v>
      </c>
      <c r="Q14" s="22">
        <v>0.33333333333333331</v>
      </c>
      <c r="R14" s="5" t="s">
        <v>121</v>
      </c>
    </row>
    <row r="15" spans="1:21" ht="56.25" customHeight="1" x14ac:dyDescent="0.25">
      <c r="A15" s="4">
        <f t="shared" si="5"/>
        <v>7</v>
      </c>
      <c r="B15" s="14">
        <v>10002</v>
      </c>
      <c r="C15" s="14" t="s">
        <v>44</v>
      </c>
      <c r="D15" s="18">
        <f t="shared" si="1"/>
        <v>675</v>
      </c>
      <c r="E15" s="18">
        <f t="shared" si="2"/>
        <v>1065</v>
      </c>
      <c r="F15" s="18">
        <f t="shared" si="3"/>
        <v>1740</v>
      </c>
      <c r="G15" s="3"/>
      <c r="H15" s="17">
        <v>911.99999999999989</v>
      </c>
      <c r="I15" s="17">
        <f t="shared" si="4"/>
        <v>911.99999999999989</v>
      </c>
      <c r="J15" s="17">
        <v>675</v>
      </c>
      <c r="K15" s="17">
        <v>1065</v>
      </c>
      <c r="L15" s="22">
        <v>0.35069444444444442</v>
      </c>
      <c r="M15" s="3">
        <v>1</v>
      </c>
      <c r="N15" s="3" t="s">
        <v>117</v>
      </c>
      <c r="O15" s="3">
        <v>1</v>
      </c>
      <c r="P15" s="22">
        <f t="shared" ref="P15:P53" si="6">L15</f>
        <v>0.35069444444444442</v>
      </c>
      <c r="Q15" s="22">
        <v>0.38541666666666669</v>
      </c>
      <c r="R15" s="5" t="s">
        <v>121</v>
      </c>
    </row>
    <row r="16" spans="1:21" ht="56.25" customHeight="1" x14ac:dyDescent="0.25">
      <c r="A16" s="4">
        <f t="shared" si="5"/>
        <v>8</v>
      </c>
      <c r="B16" s="14">
        <v>10003</v>
      </c>
      <c r="C16" s="14" t="s">
        <v>45</v>
      </c>
      <c r="D16" s="18">
        <f t="shared" si="1"/>
        <v>213</v>
      </c>
      <c r="E16" s="18">
        <f t="shared" si="2"/>
        <v>100</v>
      </c>
      <c r="F16" s="18">
        <f t="shared" si="3"/>
        <v>313</v>
      </c>
      <c r="G16" s="3"/>
      <c r="H16" s="17">
        <v>93.9</v>
      </c>
      <c r="I16" s="17">
        <f t="shared" si="4"/>
        <v>93.9</v>
      </c>
      <c r="J16" s="17">
        <v>213</v>
      </c>
      <c r="K16" s="17">
        <v>100</v>
      </c>
      <c r="L16" s="22">
        <v>0.35069444444444442</v>
      </c>
      <c r="M16" s="3">
        <v>1</v>
      </c>
      <c r="N16" s="3" t="s">
        <v>117</v>
      </c>
      <c r="O16" s="3">
        <v>1</v>
      </c>
      <c r="P16" s="22">
        <f t="shared" si="6"/>
        <v>0.35069444444444442</v>
      </c>
      <c r="Q16" s="22">
        <v>0.39583333333333331</v>
      </c>
      <c r="R16" s="5" t="s">
        <v>122</v>
      </c>
    </row>
    <row r="17" spans="1:18" ht="56.25" customHeight="1" x14ac:dyDescent="0.25">
      <c r="A17" s="4">
        <f t="shared" si="5"/>
        <v>9</v>
      </c>
      <c r="B17" s="14">
        <v>10005</v>
      </c>
      <c r="C17" s="14" t="s">
        <v>46</v>
      </c>
      <c r="D17" s="18">
        <f t="shared" si="1"/>
        <v>100</v>
      </c>
      <c r="E17" s="18">
        <f t="shared" si="2"/>
        <v>0</v>
      </c>
      <c r="F17" s="18">
        <f t="shared" si="3"/>
        <v>100</v>
      </c>
      <c r="G17" s="3"/>
      <c r="H17" s="17">
        <v>40</v>
      </c>
      <c r="I17" s="17">
        <f t="shared" si="4"/>
        <v>40</v>
      </c>
      <c r="J17" s="17">
        <v>100</v>
      </c>
      <c r="K17" s="17"/>
      <c r="L17" s="22">
        <v>0.39583333333333331</v>
      </c>
      <c r="M17" s="3">
        <v>1</v>
      </c>
      <c r="N17" s="3" t="s">
        <v>117</v>
      </c>
      <c r="O17" s="3">
        <v>1</v>
      </c>
      <c r="P17" s="22">
        <f t="shared" si="6"/>
        <v>0.39583333333333331</v>
      </c>
      <c r="Q17" s="22">
        <v>0.4375</v>
      </c>
      <c r="R17" s="5" t="s">
        <v>121</v>
      </c>
    </row>
    <row r="18" spans="1:18" ht="56.25" customHeight="1" x14ac:dyDescent="0.25">
      <c r="A18" s="4">
        <f t="shared" si="5"/>
        <v>10</v>
      </c>
      <c r="B18" s="14">
        <v>10006</v>
      </c>
      <c r="C18" s="14" t="s">
        <v>47</v>
      </c>
      <c r="D18" s="18">
        <f t="shared" si="1"/>
        <v>655</v>
      </c>
      <c r="E18" s="18">
        <f t="shared" si="2"/>
        <v>261</v>
      </c>
      <c r="F18" s="18">
        <f t="shared" si="3"/>
        <v>916</v>
      </c>
      <c r="G18" s="3"/>
      <c r="H18" s="17">
        <v>274.8</v>
      </c>
      <c r="I18" s="17">
        <f t="shared" si="4"/>
        <v>274.8</v>
      </c>
      <c r="J18" s="17">
        <v>655</v>
      </c>
      <c r="K18" s="17">
        <v>261</v>
      </c>
      <c r="L18" s="22">
        <v>0.44791666666666669</v>
      </c>
      <c r="M18" s="3">
        <v>1</v>
      </c>
      <c r="N18" s="3" t="s">
        <v>117</v>
      </c>
      <c r="O18" s="3">
        <v>1</v>
      </c>
      <c r="P18" s="22">
        <f t="shared" si="6"/>
        <v>0.44791666666666669</v>
      </c>
      <c r="Q18" s="22">
        <v>0.4861111111111111</v>
      </c>
      <c r="R18" s="5" t="s">
        <v>121</v>
      </c>
    </row>
    <row r="19" spans="1:18" ht="56.25" customHeight="1" x14ac:dyDescent="0.25">
      <c r="A19" s="4">
        <f t="shared" si="5"/>
        <v>11</v>
      </c>
      <c r="B19" s="14">
        <v>10007</v>
      </c>
      <c r="C19" s="14" t="s">
        <v>48</v>
      </c>
      <c r="D19" s="18">
        <f t="shared" si="1"/>
        <v>190</v>
      </c>
      <c r="E19" s="18">
        <f t="shared" si="2"/>
        <v>760</v>
      </c>
      <c r="F19" s="18">
        <f t="shared" si="3"/>
        <v>950</v>
      </c>
      <c r="G19" s="3"/>
      <c r="H19" s="17">
        <v>285</v>
      </c>
      <c r="I19" s="17">
        <f t="shared" si="4"/>
        <v>285</v>
      </c>
      <c r="J19" s="17">
        <v>190</v>
      </c>
      <c r="K19" s="17">
        <v>760</v>
      </c>
      <c r="L19" s="22">
        <v>0.3125</v>
      </c>
      <c r="M19" s="3">
        <v>1</v>
      </c>
      <c r="N19" s="3" t="s">
        <v>114</v>
      </c>
      <c r="O19" s="3">
        <v>1</v>
      </c>
      <c r="P19" s="22">
        <f t="shared" si="6"/>
        <v>0.3125</v>
      </c>
      <c r="Q19" s="22">
        <v>0.33333333333333331</v>
      </c>
      <c r="R19" s="5" t="s">
        <v>121</v>
      </c>
    </row>
    <row r="20" spans="1:18" ht="56.25" customHeight="1" x14ac:dyDescent="0.25">
      <c r="A20" s="4">
        <f t="shared" si="5"/>
        <v>12</v>
      </c>
      <c r="B20" s="14">
        <v>10009</v>
      </c>
      <c r="C20" s="14" t="s">
        <v>49</v>
      </c>
      <c r="D20" s="18">
        <f t="shared" si="1"/>
        <v>465.00000000000006</v>
      </c>
      <c r="E20" s="18">
        <f t="shared" si="2"/>
        <v>276</v>
      </c>
      <c r="F20" s="18">
        <f t="shared" si="3"/>
        <v>741</v>
      </c>
      <c r="G20" s="3"/>
      <c r="H20" s="17">
        <v>222.29999999999998</v>
      </c>
      <c r="I20" s="17">
        <f t="shared" si="4"/>
        <v>222.29999999999998</v>
      </c>
      <c r="J20" s="17">
        <v>465.00000000000006</v>
      </c>
      <c r="K20" s="17">
        <v>276</v>
      </c>
      <c r="L20" s="22">
        <v>0.40625</v>
      </c>
      <c r="M20" s="3">
        <v>1</v>
      </c>
      <c r="N20" s="3" t="s">
        <v>114</v>
      </c>
      <c r="O20" s="3">
        <v>1</v>
      </c>
      <c r="P20" s="22">
        <f t="shared" si="6"/>
        <v>0.40625</v>
      </c>
      <c r="Q20" s="22">
        <v>0.44791666666666669</v>
      </c>
      <c r="R20" s="5" t="s">
        <v>121</v>
      </c>
    </row>
    <row r="21" spans="1:18" ht="56.25" customHeight="1" x14ac:dyDescent="0.25">
      <c r="A21" s="4">
        <f t="shared" si="5"/>
        <v>13</v>
      </c>
      <c r="B21" s="14">
        <v>10011</v>
      </c>
      <c r="C21" s="14" t="s">
        <v>50</v>
      </c>
      <c r="D21" s="18">
        <f t="shared" si="1"/>
        <v>95</v>
      </c>
      <c r="E21" s="18">
        <f t="shared" si="2"/>
        <v>47</v>
      </c>
      <c r="F21" s="18">
        <f t="shared" si="3"/>
        <v>142</v>
      </c>
      <c r="G21" s="3"/>
      <c r="H21" s="17">
        <v>42.6</v>
      </c>
      <c r="I21" s="17">
        <f t="shared" si="4"/>
        <v>42.6</v>
      </c>
      <c r="J21" s="17">
        <v>95</v>
      </c>
      <c r="K21" s="17">
        <v>47</v>
      </c>
      <c r="L21" s="22">
        <v>0.45833333333333331</v>
      </c>
      <c r="M21" s="3">
        <v>1</v>
      </c>
      <c r="N21" s="3" t="s">
        <v>114</v>
      </c>
      <c r="O21" s="3">
        <v>1</v>
      </c>
      <c r="P21" s="22">
        <f t="shared" si="6"/>
        <v>0.45833333333333331</v>
      </c>
      <c r="Q21" s="22">
        <v>0.48958333333333331</v>
      </c>
      <c r="R21" s="5" t="s">
        <v>121</v>
      </c>
    </row>
    <row r="22" spans="1:18" ht="56.25" customHeight="1" x14ac:dyDescent="0.25">
      <c r="A22" s="4">
        <f t="shared" si="5"/>
        <v>14</v>
      </c>
      <c r="B22" s="14">
        <v>10013</v>
      </c>
      <c r="C22" s="14" t="s">
        <v>51</v>
      </c>
      <c r="D22" s="18">
        <f t="shared" si="1"/>
        <v>570</v>
      </c>
      <c r="E22" s="18">
        <f t="shared" si="2"/>
        <v>190</v>
      </c>
      <c r="F22" s="18">
        <f t="shared" si="3"/>
        <v>760</v>
      </c>
      <c r="G22" s="3"/>
      <c r="H22" s="17">
        <v>227.99999999999997</v>
      </c>
      <c r="I22" s="17">
        <f t="shared" si="4"/>
        <v>227.99999999999997</v>
      </c>
      <c r="J22" s="17">
        <v>570</v>
      </c>
      <c r="K22" s="17">
        <v>190</v>
      </c>
      <c r="L22" s="22">
        <v>0.44444444444444442</v>
      </c>
      <c r="M22" s="3">
        <v>1</v>
      </c>
      <c r="N22" s="3" t="s">
        <v>117</v>
      </c>
      <c r="O22" s="3">
        <v>1</v>
      </c>
      <c r="P22" s="22">
        <f t="shared" si="6"/>
        <v>0.44444444444444442</v>
      </c>
      <c r="Q22" s="22">
        <v>0.46527777777777773</v>
      </c>
      <c r="R22" s="5" t="s">
        <v>121</v>
      </c>
    </row>
    <row r="23" spans="1:18" ht="56.25" customHeight="1" x14ac:dyDescent="0.25">
      <c r="A23" s="4">
        <f t="shared" si="5"/>
        <v>15</v>
      </c>
      <c r="B23" s="14">
        <v>10014</v>
      </c>
      <c r="C23" s="14" t="s">
        <v>52</v>
      </c>
      <c r="D23" s="18">
        <f t="shared" si="1"/>
        <v>1450</v>
      </c>
      <c r="E23" s="18">
        <f t="shared" si="2"/>
        <v>2950</v>
      </c>
      <c r="F23" s="18">
        <f t="shared" si="3"/>
        <v>4400</v>
      </c>
      <c r="G23" s="3"/>
      <c r="H23" s="17">
        <v>1710.0000000000002</v>
      </c>
      <c r="I23" s="17">
        <f t="shared" si="4"/>
        <v>1710.0000000000002</v>
      </c>
      <c r="J23" s="17">
        <v>1450</v>
      </c>
      <c r="K23" s="17">
        <v>2950</v>
      </c>
      <c r="L23" s="22">
        <v>0.55208333333333337</v>
      </c>
      <c r="M23" s="3">
        <v>1</v>
      </c>
      <c r="N23" s="3" t="s">
        <v>115</v>
      </c>
      <c r="O23" s="3">
        <v>1</v>
      </c>
      <c r="P23" s="22">
        <f t="shared" si="6"/>
        <v>0.55208333333333337</v>
      </c>
      <c r="Q23" s="22">
        <v>0.58333333333333337</v>
      </c>
      <c r="R23" s="5" t="s">
        <v>121</v>
      </c>
    </row>
    <row r="24" spans="1:18" ht="56.25" customHeight="1" x14ac:dyDescent="0.25">
      <c r="A24" s="4">
        <f t="shared" si="5"/>
        <v>16</v>
      </c>
      <c r="B24" s="14">
        <v>10016</v>
      </c>
      <c r="C24" s="14" t="s">
        <v>53</v>
      </c>
      <c r="D24" s="18">
        <f t="shared" si="1"/>
        <v>750</v>
      </c>
      <c r="E24" s="18">
        <f t="shared" si="2"/>
        <v>380</v>
      </c>
      <c r="F24" s="18">
        <f t="shared" si="3"/>
        <v>1130</v>
      </c>
      <c r="G24" s="3"/>
      <c r="H24" s="17">
        <v>399</v>
      </c>
      <c r="I24" s="17">
        <f t="shared" si="4"/>
        <v>399</v>
      </c>
      <c r="J24" s="17">
        <v>750</v>
      </c>
      <c r="K24" s="17">
        <v>380</v>
      </c>
      <c r="L24" s="22">
        <v>0.59722222222222221</v>
      </c>
      <c r="M24" s="3">
        <v>1</v>
      </c>
      <c r="N24" s="3" t="s">
        <v>114</v>
      </c>
      <c r="O24" s="3">
        <v>1</v>
      </c>
      <c r="P24" s="22">
        <f t="shared" si="6"/>
        <v>0.59722222222222221</v>
      </c>
      <c r="Q24" s="22">
        <v>0.63194444444444442</v>
      </c>
      <c r="R24" s="5" t="s">
        <v>121</v>
      </c>
    </row>
    <row r="25" spans="1:18" ht="56.25" customHeight="1" x14ac:dyDescent="0.25">
      <c r="A25" s="4">
        <f t="shared" si="5"/>
        <v>17</v>
      </c>
      <c r="B25" s="14">
        <v>10017</v>
      </c>
      <c r="C25" s="14" t="s">
        <v>54</v>
      </c>
      <c r="D25" s="18">
        <f t="shared" si="1"/>
        <v>1160</v>
      </c>
      <c r="E25" s="18">
        <f t="shared" si="2"/>
        <v>1964.9999999999998</v>
      </c>
      <c r="F25" s="18">
        <f t="shared" si="3"/>
        <v>3125</v>
      </c>
      <c r="G25" s="3"/>
      <c r="H25" s="17">
        <v>997.5</v>
      </c>
      <c r="I25" s="17">
        <f t="shared" si="4"/>
        <v>997.5</v>
      </c>
      <c r="J25" s="17">
        <v>1160</v>
      </c>
      <c r="K25" s="17">
        <v>1964.9999999999998</v>
      </c>
      <c r="L25" s="22">
        <v>0.54861111111111105</v>
      </c>
      <c r="M25" s="3">
        <v>1</v>
      </c>
      <c r="N25" s="3" t="s">
        <v>114</v>
      </c>
      <c r="O25" s="3">
        <v>1</v>
      </c>
      <c r="P25" s="22">
        <f t="shared" si="6"/>
        <v>0.54861111111111105</v>
      </c>
      <c r="Q25" s="22">
        <v>0.59375</v>
      </c>
      <c r="R25" s="5" t="s">
        <v>121</v>
      </c>
    </row>
    <row r="26" spans="1:18" ht="56.25" customHeight="1" x14ac:dyDescent="0.25">
      <c r="A26" s="4">
        <f t="shared" si="5"/>
        <v>18</v>
      </c>
      <c r="B26" s="14">
        <v>10018</v>
      </c>
      <c r="C26" s="14" t="s">
        <v>55</v>
      </c>
      <c r="D26" s="18">
        <f t="shared" si="1"/>
        <v>340</v>
      </c>
      <c r="E26" s="18">
        <f t="shared" si="2"/>
        <v>150</v>
      </c>
      <c r="F26" s="18">
        <f t="shared" si="3"/>
        <v>490</v>
      </c>
      <c r="G26" s="3"/>
      <c r="H26" s="17">
        <v>150</v>
      </c>
      <c r="I26" s="17">
        <f t="shared" si="4"/>
        <v>150</v>
      </c>
      <c r="J26" s="17">
        <v>340</v>
      </c>
      <c r="K26" s="17">
        <v>150</v>
      </c>
      <c r="L26" s="22">
        <v>0.59722222222222221</v>
      </c>
      <c r="M26" s="3">
        <v>1</v>
      </c>
      <c r="N26" s="3" t="s">
        <v>114</v>
      </c>
      <c r="O26" s="3">
        <v>1</v>
      </c>
      <c r="P26" s="22">
        <f t="shared" si="6"/>
        <v>0.59722222222222221</v>
      </c>
      <c r="Q26" s="22">
        <v>0.61805555555555558</v>
      </c>
      <c r="R26" s="5" t="s">
        <v>121</v>
      </c>
    </row>
    <row r="27" spans="1:18" ht="56.25" customHeight="1" x14ac:dyDescent="0.25">
      <c r="A27" s="4">
        <f t="shared" si="5"/>
        <v>19</v>
      </c>
      <c r="B27" s="14">
        <v>10020</v>
      </c>
      <c r="C27" s="14" t="s">
        <v>56</v>
      </c>
      <c r="D27" s="18">
        <f t="shared" si="1"/>
        <v>370</v>
      </c>
      <c r="E27" s="18">
        <f t="shared" si="2"/>
        <v>85</v>
      </c>
      <c r="F27" s="18">
        <f t="shared" si="3"/>
        <v>455</v>
      </c>
      <c r="G27" s="3"/>
      <c r="H27" s="17">
        <v>135</v>
      </c>
      <c r="I27" s="17">
        <f t="shared" si="4"/>
        <v>135</v>
      </c>
      <c r="J27" s="17">
        <v>370</v>
      </c>
      <c r="K27" s="17">
        <v>85</v>
      </c>
      <c r="L27" s="22">
        <v>0.55208333333333337</v>
      </c>
      <c r="M27" s="3">
        <v>1</v>
      </c>
      <c r="N27" s="3" t="s">
        <v>117</v>
      </c>
      <c r="O27" s="3">
        <v>1</v>
      </c>
      <c r="P27" s="22">
        <f t="shared" si="6"/>
        <v>0.55208333333333337</v>
      </c>
      <c r="Q27" s="22">
        <v>0.58333333333333337</v>
      </c>
      <c r="R27" s="5" t="s">
        <v>121</v>
      </c>
    </row>
    <row r="28" spans="1:18" ht="56.25" customHeight="1" x14ac:dyDescent="0.25">
      <c r="A28" s="4">
        <f t="shared" si="5"/>
        <v>20</v>
      </c>
      <c r="B28" s="14">
        <v>10024</v>
      </c>
      <c r="C28" s="14" t="s">
        <v>57</v>
      </c>
      <c r="D28" s="18">
        <f t="shared" si="1"/>
        <v>550</v>
      </c>
      <c r="E28" s="18">
        <f t="shared" si="2"/>
        <v>919.99999999999989</v>
      </c>
      <c r="F28" s="18">
        <f t="shared" si="3"/>
        <v>1470</v>
      </c>
      <c r="G28" s="3"/>
      <c r="H28" s="17">
        <v>440.00000000000006</v>
      </c>
      <c r="I28" s="17">
        <f t="shared" si="4"/>
        <v>440.00000000000006</v>
      </c>
      <c r="J28" s="17">
        <v>550</v>
      </c>
      <c r="K28" s="17">
        <v>919.99999999999989</v>
      </c>
      <c r="L28" s="22">
        <v>0.30208333333333331</v>
      </c>
      <c r="M28" s="3">
        <v>2</v>
      </c>
      <c r="N28" s="3" t="s">
        <v>114</v>
      </c>
      <c r="O28" s="3">
        <v>1</v>
      </c>
      <c r="P28" s="22">
        <f t="shared" si="6"/>
        <v>0.30208333333333331</v>
      </c>
      <c r="Q28" s="22">
        <v>0.32291666666666669</v>
      </c>
      <c r="R28" s="5" t="s">
        <v>121</v>
      </c>
    </row>
    <row r="29" spans="1:18" ht="56.25" customHeight="1" x14ac:dyDescent="0.25">
      <c r="A29" s="4">
        <f t="shared" si="5"/>
        <v>21</v>
      </c>
      <c r="B29" s="14">
        <v>10025</v>
      </c>
      <c r="C29" s="14" t="s">
        <v>58</v>
      </c>
      <c r="D29" s="18">
        <f t="shared" si="1"/>
        <v>950</v>
      </c>
      <c r="E29" s="18">
        <f t="shared" si="2"/>
        <v>254</v>
      </c>
      <c r="F29" s="18">
        <f t="shared" si="3"/>
        <v>1204</v>
      </c>
      <c r="G29" s="3"/>
      <c r="H29" s="17">
        <v>361.2</v>
      </c>
      <c r="I29" s="17">
        <f t="shared" si="4"/>
        <v>361.2</v>
      </c>
      <c r="J29" s="17">
        <v>950</v>
      </c>
      <c r="K29" s="17">
        <v>254</v>
      </c>
      <c r="L29" s="22">
        <v>0.30208333333333331</v>
      </c>
      <c r="M29" s="3">
        <v>3</v>
      </c>
      <c r="N29" s="3" t="s">
        <v>117</v>
      </c>
      <c r="O29" s="3">
        <v>1</v>
      </c>
      <c r="P29" s="22">
        <f t="shared" si="6"/>
        <v>0.30208333333333331</v>
      </c>
      <c r="Q29" s="22">
        <v>0.32291666666666669</v>
      </c>
      <c r="R29" s="5" t="s">
        <v>121</v>
      </c>
    </row>
    <row r="30" spans="1:18" ht="56.25" customHeight="1" x14ac:dyDescent="0.25">
      <c r="A30" s="4">
        <f t="shared" si="5"/>
        <v>22</v>
      </c>
      <c r="B30" s="14">
        <v>10026</v>
      </c>
      <c r="C30" s="14" t="s">
        <v>59</v>
      </c>
      <c r="D30" s="18">
        <f t="shared" si="1"/>
        <v>361</v>
      </c>
      <c r="E30" s="18">
        <f t="shared" si="2"/>
        <v>0</v>
      </c>
      <c r="F30" s="18">
        <f t="shared" si="3"/>
        <v>361</v>
      </c>
      <c r="G30" s="3"/>
      <c r="H30" s="17">
        <v>108.3</v>
      </c>
      <c r="I30" s="17">
        <f t="shared" si="4"/>
        <v>108.3</v>
      </c>
      <c r="J30" s="17">
        <v>361</v>
      </c>
      <c r="K30" s="17"/>
      <c r="L30" s="22">
        <v>0.3263888888888889</v>
      </c>
      <c r="M30" s="3">
        <v>3</v>
      </c>
      <c r="N30" s="3" t="s">
        <v>117</v>
      </c>
      <c r="O30" s="3">
        <v>1</v>
      </c>
      <c r="P30" s="22">
        <f t="shared" si="6"/>
        <v>0.3263888888888889</v>
      </c>
      <c r="Q30" s="22">
        <v>0.34027777777777773</v>
      </c>
      <c r="R30" s="5" t="s">
        <v>121</v>
      </c>
    </row>
    <row r="31" spans="1:18" ht="56.25" customHeight="1" x14ac:dyDescent="0.25">
      <c r="A31" s="4">
        <f t="shared" si="5"/>
        <v>23</v>
      </c>
      <c r="B31" s="14">
        <v>10027</v>
      </c>
      <c r="C31" s="14" t="s">
        <v>60</v>
      </c>
      <c r="D31" s="18">
        <f t="shared" si="1"/>
        <v>262</v>
      </c>
      <c r="E31" s="18">
        <f t="shared" si="2"/>
        <v>0</v>
      </c>
      <c r="F31" s="18">
        <f t="shared" si="3"/>
        <v>262</v>
      </c>
      <c r="G31" s="3"/>
      <c r="H31" s="17">
        <v>78.599999999999994</v>
      </c>
      <c r="I31" s="17">
        <f t="shared" si="4"/>
        <v>78.599999999999994</v>
      </c>
      <c r="J31" s="17">
        <v>262</v>
      </c>
      <c r="K31" s="17"/>
      <c r="L31" s="22">
        <v>0.34722222222222227</v>
      </c>
      <c r="M31" s="3">
        <v>3</v>
      </c>
      <c r="N31" s="3" t="s">
        <v>117</v>
      </c>
      <c r="O31" s="3">
        <v>1</v>
      </c>
      <c r="P31" s="22">
        <f t="shared" si="6"/>
        <v>0.34722222222222227</v>
      </c>
      <c r="Q31" s="22">
        <v>0.36805555555555558</v>
      </c>
      <c r="R31" s="5" t="s">
        <v>121</v>
      </c>
    </row>
    <row r="32" spans="1:18" ht="56.25" customHeight="1" x14ac:dyDescent="0.25">
      <c r="A32" s="4">
        <f t="shared" si="5"/>
        <v>24</v>
      </c>
      <c r="B32" s="14">
        <v>10028</v>
      </c>
      <c r="C32" s="14" t="s">
        <v>61</v>
      </c>
      <c r="D32" s="18">
        <f t="shared" si="1"/>
        <v>545</v>
      </c>
      <c r="E32" s="18">
        <f t="shared" si="2"/>
        <v>511.00000000000006</v>
      </c>
      <c r="F32" s="18">
        <f t="shared" si="3"/>
        <v>1056</v>
      </c>
      <c r="G32" s="3"/>
      <c r="H32" s="17">
        <v>316.8</v>
      </c>
      <c r="I32" s="17">
        <f t="shared" si="4"/>
        <v>316.8</v>
      </c>
      <c r="J32" s="17">
        <v>545</v>
      </c>
      <c r="K32" s="17">
        <v>511.00000000000006</v>
      </c>
      <c r="L32" s="22">
        <v>0.55555555555555558</v>
      </c>
      <c r="M32" s="3">
        <v>2</v>
      </c>
      <c r="N32" s="3" t="s">
        <v>116</v>
      </c>
      <c r="O32" s="3">
        <v>1</v>
      </c>
      <c r="P32" s="22">
        <f t="shared" si="6"/>
        <v>0.55555555555555558</v>
      </c>
      <c r="Q32" s="22">
        <v>0.60416666666666663</v>
      </c>
      <c r="R32" s="5" t="s">
        <v>121</v>
      </c>
    </row>
    <row r="33" spans="1:18" ht="56.25" customHeight="1" x14ac:dyDescent="0.25">
      <c r="A33" s="4">
        <f t="shared" si="5"/>
        <v>25</v>
      </c>
      <c r="B33" s="14">
        <v>10034</v>
      </c>
      <c r="C33" s="14" t="s">
        <v>62</v>
      </c>
      <c r="D33" s="18">
        <f t="shared" si="1"/>
        <v>1614.9999999999998</v>
      </c>
      <c r="E33" s="18">
        <f t="shared" si="2"/>
        <v>380</v>
      </c>
      <c r="F33" s="18">
        <f t="shared" si="3"/>
        <v>1994.9999999999998</v>
      </c>
      <c r="G33" s="3"/>
      <c r="H33" s="17">
        <v>598.5</v>
      </c>
      <c r="I33" s="17">
        <f t="shared" si="4"/>
        <v>598.5</v>
      </c>
      <c r="J33" s="17">
        <v>1614.9999999999998</v>
      </c>
      <c r="K33" s="17">
        <v>380</v>
      </c>
      <c r="L33" s="22">
        <v>0.29166666666666669</v>
      </c>
      <c r="M33" s="3">
        <v>2</v>
      </c>
      <c r="N33" s="3" t="s">
        <v>114</v>
      </c>
      <c r="O33" s="3">
        <v>1</v>
      </c>
      <c r="P33" s="22">
        <f t="shared" si="6"/>
        <v>0.29166666666666669</v>
      </c>
      <c r="Q33" s="22">
        <v>0.33333333333333331</v>
      </c>
      <c r="R33" s="5" t="s">
        <v>121</v>
      </c>
    </row>
    <row r="34" spans="1:18" ht="56.25" customHeight="1" x14ac:dyDescent="0.25">
      <c r="A34" s="4">
        <f t="shared" si="5"/>
        <v>26</v>
      </c>
      <c r="B34" s="14">
        <v>10035</v>
      </c>
      <c r="C34" s="14" t="s">
        <v>63</v>
      </c>
      <c r="D34" s="18">
        <f t="shared" si="1"/>
        <v>2000</v>
      </c>
      <c r="E34" s="18">
        <f t="shared" si="2"/>
        <v>2750</v>
      </c>
      <c r="F34" s="18">
        <f t="shared" si="3"/>
        <v>4750</v>
      </c>
      <c r="G34" s="3"/>
      <c r="H34" s="17">
        <v>1425</v>
      </c>
      <c r="I34" s="17">
        <f t="shared" si="4"/>
        <v>1425</v>
      </c>
      <c r="J34" s="17">
        <v>2000</v>
      </c>
      <c r="K34" s="17">
        <v>2750</v>
      </c>
      <c r="L34" s="22">
        <v>0.30208333333333331</v>
      </c>
      <c r="M34" s="3">
        <v>3</v>
      </c>
      <c r="N34" s="3" t="s">
        <v>114</v>
      </c>
      <c r="O34" s="3">
        <v>1</v>
      </c>
      <c r="P34" s="22">
        <f t="shared" si="6"/>
        <v>0.30208333333333331</v>
      </c>
      <c r="Q34" s="22">
        <v>0.33333333333333331</v>
      </c>
      <c r="R34" s="5" t="s">
        <v>121</v>
      </c>
    </row>
    <row r="35" spans="1:18" ht="56.25" customHeight="1" x14ac:dyDescent="0.25">
      <c r="A35" s="4">
        <f t="shared" si="5"/>
        <v>27</v>
      </c>
      <c r="B35" s="14">
        <v>10037</v>
      </c>
      <c r="C35" s="14" t="s">
        <v>64</v>
      </c>
      <c r="D35" s="18">
        <f t="shared" si="1"/>
        <v>1900</v>
      </c>
      <c r="E35" s="18">
        <f t="shared" si="2"/>
        <v>1450</v>
      </c>
      <c r="F35" s="18">
        <f t="shared" si="3"/>
        <v>3350</v>
      </c>
      <c r="G35" s="3"/>
      <c r="H35" s="17">
        <v>855.00000000000011</v>
      </c>
      <c r="I35" s="17">
        <f t="shared" si="4"/>
        <v>855.00000000000011</v>
      </c>
      <c r="J35" s="17">
        <v>1900</v>
      </c>
      <c r="K35" s="17">
        <v>1450</v>
      </c>
      <c r="L35" s="22">
        <v>0.4375</v>
      </c>
      <c r="M35" s="3">
        <v>2</v>
      </c>
      <c r="N35" s="3" t="s">
        <v>114</v>
      </c>
      <c r="O35" s="3">
        <v>1</v>
      </c>
      <c r="P35" s="22">
        <f t="shared" si="6"/>
        <v>0.4375</v>
      </c>
      <c r="Q35" s="22">
        <v>0.4513888888888889</v>
      </c>
      <c r="R35" s="5" t="s">
        <v>121</v>
      </c>
    </row>
    <row r="36" spans="1:18" ht="56.25" customHeight="1" x14ac:dyDescent="0.25">
      <c r="A36" s="4">
        <f t="shared" si="5"/>
        <v>28</v>
      </c>
      <c r="B36" s="14">
        <v>10041</v>
      </c>
      <c r="C36" s="14" t="s">
        <v>65</v>
      </c>
      <c r="D36" s="18">
        <f t="shared" si="1"/>
        <v>3936</v>
      </c>
      <c r="E36" s="18">
        <f t="shared" si="2"/>
        <v>5255</v>
      </c>
      <c r="F36" s="18">
        <f t="shared" si="3"/>
        <v>9191</v>
      </c>
      <c r="G36" s="3"/>
      <c r="H36" s="3"/>
      <c r="I36" s="17">
        <f t="shared" si="4"/>
        <v>0</v>
      </c>
      <c r="J36" s="17">
        <v>3936</v>
      </c>
      <c r="K36" s="17">
        <v>5255</v>
      </c>
      <c r="L36" s="22">
        <v>0.59375</v>
      </c>
      <c r="M36" s="3">
        <v>1</v>
      </c>
      <c r="N36" s="3" t="s">
        <v>114</v>
      </c>
      <c r="O36" s="3">
        <v>1</v>
      </c>
      <c r="P36" s="22">
        <f t="shared" si="6"/>
        <v>0.59375</v>
      </c>
      <c r="Q36" s="22">
        <v>0.59375</v>
      </c>
      <c r="R36" s="5" t="s">
        <v>121</v>
      </c>
    </row>
    <row r="37" spans="1:18" ht="56.25" customHeight="1" x14ac:dyDescent="0.25">
      <c r="A37" s="4">
        <f t="shared" si="5"/>
        <v>29</v>
      </c>
      <c r="B37" s="14">
        <v>10048</v>
      </c>
      <c r="C37" s="14" t="s">
        <v>66</v>
      </c>
      <c r="D37" s="18">
        <f t="shared" si="1"/>
        <v>3800</v>
      </c>
      <c r="E37" s="18">
        <f t="shared" si="2"/>
        <v>380</v>
      </c>
      <c r="F37" s="18">
        <f t="shared" si="3"/>
        <v>4180</v>
      </c>
      <c r="G37" s="3"/>
      <c r="H37" s="17">
        <v>1254</v>
      </c>
      <c r="I37" s="17">
        <f t="shared" si="4"/>
        <v>1254</v>
      </c>
      <c r="J37" s="17">
        <v>3800</v>
      </c>
      <c r="K37" s="17">
        <v>380</v>
      </c>
      <c r="L37" s="22">
        <v>0.59027777777777779</v>
      </c>
      <c r="M37" s="3">
        <v>2</v>
      </c>
      <c r="N37" s="3" t="s">
        <v>114</v>
      </c>
      <c r="O37" s="3">
        <v>1</v>
      </c>
      <c r="P37" s="22">
        <f t="shared" si="6"/>
        <v>0.59027777777777779</v>
      </c>
      <c r="Q37" s="22">
        <v>0.64583333333333337</v>
      </c>
      <c r="R37" s="5" t="s">
        <v>121</v>
      </c>
    </row>
    <row r="38" spans="1:18" ht="56.25" customHeight="1" x14ac:dyDescent="0.25">
      <c r="A38" s="4">
        <f t="shared" si="5"/>
        <v>30</v>
      </c>
      <c r="B38" s="14">
        <v>10053</v>
      </c>
      <c r="C38" s="14" t="s">
        <v>67</v>
      </c>
      <c r="D38" s="18">
        <f t="shared" si="1"/>
        <v>496</v>
      </c>
      <c r="E38" s="18">
        <f t="shared" si="2"/>
        <v>163</v>
      </c>
      <c r="F38" s="18">
        <f t="shared" si="3"/>
        <v>659</v>
      </c>
      <c r="G38" s="3"/>
      <c r="H38" s="17">
        <v>197.7</v>
      </c>
      <c r="I38" s="17">
        <f t="shared" si="4"/>
        <v>197.7</v>
      </c>
      <c r="J38" s="17">
        <v>496</v>
      </c>
      <c r="K38" s="17">
        <v>163</v>
      </c>
      <c r="L38" s="22">
        <v>0.58333333333333337</v>
      </c>
      <c r="M38" s="3">
        <v>3</v>
      </c>
      <c r="N38" s="3" t="s">
        <v>117</v>
      </c>
      <c r="O38" s="3">
        <v>1</v>
      </c>
      <c r="P38" s="22">
        <f t="shared" si="6"/>
        <v>0.58333333333333337</v>
      </c>
      <c r="Q38" s="22">
        <v>0.61458333333333337</v>
      </c>
      <c r="R38" s="5" t="s">
        <v>121</v>
      </c>
    </row>
    <row r="39" spans="1:18" ht="56.25" customHeight="1" x14ac:dyDescent="0.25">
      <c r="A39" s="4">
        <f t="shared" si="5"/>
        <v>31</v>
      </c>
      <c r="B39" s="14">
        <v>10056</v>
      </c>
      <c r="C39" s="14" t="s">
        <v>68</v>
      </c>
      <c r="D39" s="18">
        <f t="shared" si="1"/>
        <v>1520</v>
      </c>
      <c r="E39" s="18">
        <f t="shared" si="2"/>
        <v>380</v>
      </c>
      <c r="F39" s="18">
        <f t="shared" si="3"/>
        <v>1900</v>
      </c>
      <c r="G39" s="3"/>
      <c r="H39" s="17">
        <v>570</v>
      </c>
      <c r="I39" s="17">
        <f t="shared" si="4"/>
        <v>570</v>
      </c>
      <c r="J39" s="17">
        <v>1520</v>
      </c>
      <c r="K39" s="17">
        <v>380</v>
      </c>
      <c r="L39" s="22">
        <v>0.34722222222222227</v>
      </c>
      <c r="M39" s="3">
        <v>1</v>
      </c>
      <c r="N39" s="3" t="s">
        <v>116</v>
      </c>
      <c r="O39" s="3">
        <v>1</v>
      </c>
      <c r="P39" s="22">
        <f t="shared" si="6"/>
        <v>0.34722222222222227</v>
      </c>
      <c r="Q39" s="22">
        <v>0.38194444444444442</v>
      </c>
      <c r="R39" s="5" t="s">
        <v>121</v>
      </c>
    </row>
    <row r="40" spans="1:18" ht="56.25" customHeight="1" x14ac:dyDescent="0.25">
      <c r="A40" s="4">
        <f t="shared" si="5"/>
        <v>32</v>
      </c>
      <c r="B40" s="14">
        <v>10057</v>
      </c>
      <c r="C40" s="14" t="s">
        <v>69</v>
      </c>
      <c r="D40" s="18">
        <f t="shared" si="1"/>
        <v>475</v>
      </c>
      <c r="E40" s="18">
        <f t="shared" si="2"/>
        <v>275</v>
      </c>
      <c r="F40" s="18">
        <f t="shared" si="3"/>
        <v>750</v>
      </c>
      <c r="G40" s="3"/>
      <c r="H40" s="17">
        <v>225</v>
      </c>
      <c r="I40" s="17">
        <f t="shared" si="4"/>
        <v>225</v>
      </c>
      <c r="J40" s="17">
        <v>475</v>
      </c>
      <c r="K40" s="17">
        <v>275</v>
      </c>
      <c r="L40" s="22">
        <v>0.29166666666666669</v>
      </c>
      <c r="M40" s="3">
        <v>1</v>
      </c>
      <c r="N40" s="3" t="s">
        <v>117</v>
      </c>
      <c r="O40" s="3">
        <v>1</v>
      </c>
      <c r="P40" s="22">
        <f t="shared" si="6"/>
        <v>0.29166666666666669</v>
      </c>
      <c r="Q40" s="22">
        <v>0.3263888888888889</v>
      </c>
      <c r="R40" s="5" t="s">
        <v>121</v>
      </c>
    </row>
    <row r="41" spans="1:18" ht="56.25" customHeight="1" x14ac:dyDescent="0.25">
      <c r="A41" s="4">
        <f t="shared" si="5"/>
        <v>33</v>
      </c>
      <c r="B41" s="14">
        <v>10061</v>
      </c>
      <c r="C41" s="14" t="s">
        <v>70</v>
      </c>
      <c r="D41" s="18">
        <f t="shared" si="1"/>
        <v>190</v>
      </c>
      <c r="E41" s="18">
        <f t="shared" si="2"/>
        <v>47</v>
      </c>
      <c r="F41" s="18">
        <f t="shared" si="3"/>
        <v>237</v>
      </c>
      <c r="G41" s="3"/>
      <c r="H41" s="17">
        <v>71.099999999999994</v>
      </c>
      <c r="I41" s="17">
        <f t="shared" si="4"/>
        <v>71.099999999999994</v>
      </c>
      <c r="J41" s="17">
        <v>190</v>
      </c>
      <c r="K41" s="17">
        <v>47</v>
      </c>
      <c r="L41" s="22">
        <v>0.625</v>
      </c>
      <c r="M41" s="3">
        <v>1</v>
      </c>
      <c r="N41" s="3" t="s">
        <v>117</v>
      </c>
      <c r="O41" s="3">
        <v>1</v>
      </c>
      <c r="P41" s="22">
        <f t="shared" si="6"/>
        <v>0.625</v>
      </c>
      <c r="Q41" s="22">
        <v>0.64583333333333337</v>
      </c>
      <c r="R41" s="5" t="s">
        <v>121</v>
      </c>
    </row>
    <row r="42" spans="1:18" ht="56.25" customHeight="1" x14ac:dyDescent="0.25">
      <c r="A42" s="4">
        <f t="shared" si="5"/>
        <v>34</v>
      </c>
      <c r="B42" s="14">
        <v>10062</v>
      </c>
      <c r="C42" s="14" t="s">
        <v>81</v>
      </c>
      <c r="D42" s="18">
        <f t="shared" si="1"/>
        <v>0</v>
      </c>
      <c r="E42" s="18">
        <f t="shared" si="2"/>
        <v>0</v>
      </c>
      <c r="F42" s="18">
        <f t="shared" si="3"/>
        <v>0</v>
      </c>
      <c r="G42" s="3"/>
      <c r="H42" s="17">
        <v>62.4</v>
      </c>
      <c r="I42" s="17">
        <f t="shared" si="4"/>
        <v>62.4</v>
      </c>
      <c r="J42" s="17"/>
      <c r="K42" s="17"/>
      <c r="L42" s="22">
        <v>0.5625</v>
      </c>
      <c r="M42" s="3">
        <v>1</v>
      </c>
      <c r="N42" s="3" t="s">
        <v>117</v>
      </c>
      <c r="O42" s="3">
        <v>1</v>
      </c>
      <c r="P42" s="22">
        <f t="shared" si="6"/>
        <v>0.5625</v>
      </c>
      <c r="Q42" s="22">
        <v>0.58333333333333337</v>
      </c>
      <c r="R42" s="5" t="s">
        <v>121</v>
      </c>
    </row>
    <row r="43" spans="1:18" ht="56.25" customHeight="1" x14ac:dyDescent="0.25">
      <c r="A43" s="4">
        <f t="shared" si="5"/>
        <v>35</v>
      </c>
      <c r="B43" s="14">
        <v>10068</v>
      </c>
      <c r="C43" s="14" t="s">
        <v>71</v>
      </c>
      <c r="D43" s="18">
        <f t="shared" si="1"/>
        <v>285</v>
      </c>
      <c r="E43" s="18">
        <f t="shared" si="2"/>
        <v>190</v>
      </c>
      <c r="F43" s="18">
        <f t="shared" si="3"/>
        <v>475</v>
      </c>
      <c r="G43" s="3"/>
      <c r="H43" s="17">
        <v>142.5</v>
      </c>
      <c r="I43" s="17">
        <f t="shared" si="4"/>
        <v>142.5</v>
      </c>
      <c r="J43" s="17">
        <v>285</v>
      </c>
      <c r="K43" s="17">
        <v>190</v>
      </c>
      <c r="L43" s="22">
        <v>0.46527777777777773</v>
      </c>
      <c r="M43" s="3">
        <v>1</v>
      </c>
      <c r="N43" s="3" t="s">
        <v>115</v>
      </c>
      <c r="O43" s="3">
        <v>1</v>
      </c>
      <c r="P43" s="22">
        <f t="shared" si="6"/>
        <v>0.46527777777777773</v>
      </c>
      <c r="Q43" s="22">
        <v>0.4861111111111111</v>
      </c>
      <c r="R43" s="5" t="s">
        <v>121</v>
      </c>
    </row>
    <row r="44" spans="1:18" ht="56.25" customHeight="1" x14ac:dyDescent="0.25">
      <c r="A44" s="4">
        <f t="shared" si="5"/>
        <v>36</v>
      </c>
      <c r="B44" s="14">
        <v>10070</v>
      </c>
      <c r="C44" s="14" t="s">
        <v>72</v>
      </c>
      <c r="D44" s="18">
        <f t="shared" si="1"/>
        <v>700</v>
      </c>
      <c r="E44" s="18">
        <f t="shared" si="2"/>
        <v>475</v>
      </c>
      <c r="F44" s="18">
        <f t="shared" si="3"/>
        <v>1175</v>
      </c>
      <c r="G44" s="3"/>
      <c r="H44" s="17">
        <v>712.5</v>
      </c>
      <c r="I44" s="17">
        <f t="shared" si="4"/>
        <v>712.5</v>
      </c>
      <c r="J44" s="17">
        <v>700</v>
      </c>
      <c r="K44" s="17">
        <v>475</v>
      </c>
      <c r="L44" s="22">
        <v>0.5625</v>
      </c>
      <c r="M44" s="3">
        <v>2</v>
      </c>
      <c r="N44" s="3" t="s">
        <v>117</v>
      </c>
      <c r="O44" s="3">
        <v>1</v>
      </c>
      <c r="P44" s="22">
        <f t="shared" si="6"/>
        <v>0.5625</v>
      </c>
      <c r="Q44" s="22">
        <v>0.59027777777777779</v>
      </c>
      <c r="R44" s="5" t="s">
        <v>121</v>
      </c>
    </row>
    <row r="45" spans="1:18" ht="56.25" customHeight="1" x14ac:dyDescent="0.25">
      <c r="A45" s="4">
        <f t="shared" si="5"/>
        <v>37</v>
      </c>
      <c r="B45" s="14">
        <v>10071</v>
      </c>
      <c r="C45" s="14" t="s">
        <v>73</v>
      </c>
      <c r="D45" s="18">
        <f t="shared" si="1"/>
        <v>142</v>
      </c>
      <c r="E45" s="18">
        <f t="shared" si="2"/>
        <v>47</v>
      </c>
      <c r="F45" s="18">
        <f t="shared" si="3"/>
        <v>189</v>
      </c>
      <c r="G45" s="3"/>
      <c r="H45" s="17">
        <v>56.699999999999996</v>
      </c>
      <c r="I45" s="17">
        <f t="shared" si="4"/>
        <v>56.699999999999996</v>
      </c>
      <c r="J45" s="17">
        <v>142</v>
      </c>
      <c r="K45" s="17">
        <v>47</v>
      </c>
      <c r="L45" s="22">
        <v>0.60416666666666663</v>
      </c>
      <c r="M45" s="3">
        <v>2</v>
      </c>
      <c r="N45" s="3" t="s">
        <v>115</v>
      </c>
      <c r="O45" s="3">
        <v>1</v>
      </c>
      <c r="P45" s="22">
        <f t="shared" si="6"/>
        <v>0.60416666666666663</v>
      </c>
      <c r="Q45" s="22">
        <v>0.63194444444444442</v>
      </c>
      <c r="R45" s="5" t="s">
        <v>121</v>
      </c>
    </row>
    <row r="46" spans="1:18" ht="56.25" customHeight="1" x14ac:dyDescent="0.25">
      <c r="A46" s="4">
        <f t="shared" si="5"/>
        <v>38</v>
      </c>
      <c r="B46" s="14">
        <v>10072</v>
      </c>
      <c r="C46" s="14" t="s">
        <v>74</v>
      </c>
      <c r="D46" s="18">
        <f t="shared" si="1"/>
        <v>190</v>
      </c>
      <c r="E46" s="18">
        <f t="shared" si="2"/>
        <v>47</v>
      </c>
      <c r="F46" s="18">
        <f t="shared" si="3"/>
        <v>237</v>
      </c>
      <c r="G46" s="3"/>
      <c r="H46" s="17">
        <v>71.099999999999994</v>
      </c>
      <c r="I46" s="17">
        <f t="shared" si="4"/>
        <v>71.099999999999994</v>
      </c>
      <c r="J46" s="17">
        <v>190</v>
      </c>
      <c r="K46" s="17">
        <v>47</v>
      </c>
      <c r="L46" s="22">
        <v>0.5625</v>
      </c>
      <c r="M46" s="3">
        <v>3</v>
      </c>
      <c r="N46" s="3" t="s">
        <v>117</v>
      </c>
      <c r="O46" s="3">
        <v>1</v>
      </c>
      <c r="P46" s="22">
        <f t="shared" si="6"/>
        <v>0.5625</v>
      </c>
      <c r="Q46" s="22">
        <v>0.59027777777777779</v>
      </c>
      <c r="R46" s="5" t="s">
        <v>121</v>
      </c>
    </row>
    <row r="47" spans="1:18" ht="56.25" customHeight="1" x14ac:dyDescent="0.25">
      <c r="A47" s="4">
        <f t="shared" si="5"/>
        <v>39</v>
      </c>
      <c r="B47" s="14">
        <v>10073</v>
      </c>
      <c r="C47" s="14" t="s">
        <v>75</v>
      </c>
      <c r="D47" s="18">
        <f t="shared" si="1"/>
        <v>475</v>
      </c>
      <c r="E47" s="18">
        <f t="shared" si="2"/>
        <v>190</v>
      </c>
      <c r="F47" s="18">
        <f t="shared" si="3"/>
        <v>665</v>
      </c>
      <c r="G47" s="3"/>
      <c r="H47" s="17">
        <v>199.5</v>
      </c>
      <c r="I47" s="17">
        <f t="shared" si="4"/>
        <v>199.5</v>
      </c>
      <c r="J47" s="17">
        <v>475</v>
      </c>
      <c r="K47" s="17">
        <v>190</v>
      </c>
      <c r="L47" s="22">
        <v>0.5625</v>
      </c>
      <c r="M47" s="3">
        <v>3</v>
      </c>
      <c r="N47" s="3" t="s">
        <v>114</v>
      </c>
      <c r="O47" s="3">
        <v>1</v>
      </c>
      <c r="P47" s="22">
        <f t="shared" si="6"/>
        <v>0.5625</v>
      </c>
      <c r="Q47" s="22">
        <v>0.58333333333333337</v>
      </c>
      <c r="R47" s="5" t="s">
        <v>121</v>
      </c>
    </row>
    <row r="48" spans="1:18" ht="56.25" customHeight="1" x14ac:dyDescent="0.25">
      <c r="A48" s="4">
        <f t="shared" si="5"/>
        <v>40</v>
      </c>
      <c r="B48" s="14">
        <v>10074</v>
      </c>
      <c r="C48" s="14" t="s">
        <v>76</v>
      </c>
      <c r="D48" s="18">
        <f t="shared" si="1"/>
        <v>475</v>
      </c>
      <c r="E48" s="18">
        <f t="shared" si="2"/>
        <v>285</v>
      </c>
      <c r="F48" s="18">
        <f t="shared" si="3"/>
        <v>760</v>
      </c>
      <c r="G48" s="3"/>
      <c r="H48" s="17">
        <v>227.99999999999997</v>
      </c>
      <c r="I48" s="17">
        <f t="shared" si="4"/>
        <v>227.99999999999997</v>
      </c>
      <c r="J48" s="17">
        <v>475</v>
      </c>
      <c r="K48" s="17">
        <v>285</v>
      </c>
      <c r="L48" s="22">
        <v>0.60416666666666663</v>
      </c>
      <c r="M48" s="3">
        <v>3</v>
      </c>
      <c r="N48" s="3" t="s">
        <v>114</v>
      </c>
      <c r="O48" s="3">
        <v>1</v>
      </c>
      <c r="P48" s="22">
        <f t="shared" si="6"/>
        <v>0.60416666666666663</v>
      </c>
      <c r="Q48" s="22">
        <v>0.625</v>
      </c>
      <c r="R48" s="5" t="s">
        <v>121</v>
      </c>
    </row>
    <row r="49" spans="1:18" ht="56.25" customHeight="1" x14ac:dyDescent="0.25">
      <c r="A49" s="4">
        <f t="shared" si="5"/>
        <v>41</v>
      </c>
      <c r="B49" s="14">
        <v>10079</v>
      </c>
      <c r="C49" s="14" t="s">
        <v>77</v>
      </c>
      <c r="D49" s="18">
        <f t="shared" si="1"/>
        <v>1330</v>
      </c>
      <c r="E49" s="18">
        <f t="shared" si="2"/>
        <v>475</v>
      </c>
      <c r="F49" s="18">
        <f t="shared" si="3"/>
        <v>1805</v>
      </c>
      <c r="G49" s="3"/>
      <c r="H49" s="17">
        <v>541.5</v>
      </c>
      <c r="I49" s="17">
        <f t="shared" si="4"/>
        <v>541.5</v>
      </c>
      <c r="J49" s="17">
        <v>1330</v>
      </c>
      <c r="K49" s="17">
        <v>475</v>
      </c>
      <c r="L49" s="22">
        <v>0.63541666666666663</v>
      </c>
      <c r="M49" s="3">
        <v>3</v>
      </c>
      <c r="N49" s="3" t="s">
        <v>114</v>
      </c>
      <c r="O49" s="3">
        <v>1</v>
      </c>
      <c r="P49" s="22">
        <f t="shared" si="6"/>
        <v>0.63541666666666663</v>
      </c>
      <c r="Q49" s="22">
        <v>0.66666666666666663</v>
      </c>
      <c r="R49" s="5" t="s">
        <v>121</v>
      </c>
    </row>
    <row r="50" spans="1:18" ht="56.25" customHeight="1" x14ac:dyDescent="0.25">
      <c r="A50" s="4">
        <f t="shared" si="5"/>
        <v>42</v>
      </c>
      <c r="B50" s="14">
        <v>10081</v>
      </c>
      <c r="C50" s="14" t="s">
        <v>78</v>
      </c>
      <c r="D50" s="18">
        <f t="shared" si="1"/>
        <v>475</v>
      </c>
      <c r="E50" s="18">
        <f t="shared" si="2"/>
        <v>370</v>
      </c>
      <c r="F50" s="18">
        <f t="shared" si="3"/>
        <v>845</v>
      </c>
      <c r="G50" s="3"/>
      <c r="H50" s="17">
        <v>240</v>
      </c>
      <c r="I50" s="17">
        <f t="shared" si="4"/>
        <v>240</v>
      </c>
      <c r="J50" s="17">
        <v>475</v>
      </c>
      <c r="K50" s="17">
        <v>370</v>
      </c>
      <c r="L50" s="22">
        <v>0.67361111111111116</v>
      </c>
      <c r="M50" s="3">
        <v>3</v>
      </c>
      <c r="N50" s="3" t="s">
        <v>117</v>
      </c>
      <c r="O50" s="3">
        <v>1</v>
      </c>
      <c r="P50" s="22">
        <f t="shared" si="6"/>
        <v>0.67361111111111116</v>
      </c>
      <c r="Q50" s="22">
        <v>0.69791666666666663</v>
      </c>
      <c r="R50" s="5" t="s">
        <v>121</v>
      </c>
    </row>
    <row r="51" spans="1:18" ht="56.25" customHeight="1" x14ac:dyDescent="0.25">
      <c r="A51" s="4">
        <f t="shared" si="5"/>
        <v>43</v>
      </c>
      <c r="B51" s="14">
        <v>10086</v>
      </c>
      <c r="C51" s="14" t="s">
        <v>79</v>
      </c>
      <c r="D51" s="18">
        <f t="shared" si="1"/>
        <v>600</v>
      </c>
      <c r="E51" s="18">
        <f t="shared" si="2"/>
        <v>47</v>
      </c>
      <c r="F51" s="18">
        <f t="shared" si="3"/>
        <v>647</v>
      </c>
      <c r="G51" s="3"/>
      <c r="H51" s="17"/>
      <c r="I51" s="17">
        <f t="shared" si="4"/>
        <v>0</v>
      </c>
      <c r="J51" s="17">
        <v>600</v>
      </c>
      <c r="K51" s="17">
        <v>47</v>
      </c>
      <c r="L51" s="22">
        <v>0.61805555555555558</v>
      </c>
      <c r="M51" s="3">
        <v>3</v>
      </c>
      <c r="N51" s="3" t="s">
        <v>117</v>
      </c>
      <c r="O51" s="3">
        <v>1</v>
      </c>
      <c r="P51" s="22">
        <f t="shared" si="6"/>
        <v>0.61805555555555558</v>
      </c>
      <c r="Q51" s="22">
        <v>0.64583333333333337</v>
      </c>
      <c r="R51" s="5" t="s">
        <v>121</v>
      </c>
    </row>
    <row r="52" spans="1:18" ht="56.25" customHeight="1" x14ac:dyDescent="0.25">
      <c r="A52" s="4">
        <f t="shared" si="5"/>
        <v>44</v>
      </c>
      <c r="B52" s="14">
        <v>10089</v>
      </c>
      <c r="C52" s="14" t="s">
        <v>82</v>
      </c>
      <c r="D52" s="18">
        <f t="shared" si="1"/>
        <v>0</v>
      </c>
      <c r="E52" s="18">
        <f t="shared" si="2"/>
        <v>308</v>
      </c>
      <c r="F52" s="18">
        <f t="shared" si="3"/>
        <v>308</v>
      </c>
      <c r="G52" s="3"/>
      <c r="H52" s="17">
        <v>92.399999999999991</v>
      </c>
      <c r="I52" s="17">
        <f t="shared" si="4"/>
        <v>92.399999999999991</v>
      </c>
      <c r="J52" s="17"/>
      <c r="K52" s="17">
        <v>308</v>
      </c>
      <c r="L52" s="22">
        <v>0.61805555555555558</v>
      </c>
      <c r="M52" s="3">
        <v>2</v>
      </c>
      <c r="N52" s="3" t="s">
        <v>117</v>
      </c>
      <c r="O52" s="3">
        <v>1</v>
      </c>
      <c r="P52" s="22">
        <f t="shared" si="6"/>
        <v>0.61805555555555558</v>
      </c>
      <c r="Q52" s="22">
        <v>0.63888888888888895</v>
      </c>
      <c r="R52" s="5" t="s">
        <v>121</v>
      </c>
    </row>
    <row r="53" spans="1:18" ht="56.25" customHeight="1" x14ac:dyDescent="0.25">
      <c r="A53" s="4">
        <f t="shared" si="5"/>
        <v>45</v>
      </c>
      <c r="B53" s="14">
        <v>10092</v>
      </c>
      <c r="C53" s="14" t="s">
        <v>80</v>
      </c>
      <c r="D53" s="18">
        <f t="shared" si="1"/>
        <v>1025</v>
      </c>
      <c r="E53" s="18">
        <f t="shared" si="2"/>
        <v>375</v>
      </c>
      <c r="F53" s="18">
        <f t="shared" si="3"/>
        <v>1400</v>
      </c>
      <c r="G53" s="3"/>
      <c r="H53" s="17">
        <v>420</v>
      </c>
      <c r="I53" s="17">
        <f t="shared" si="4"/>
        <v>420</v>
      </c>
      <c r="J53" s="17">
        <v>1025</v>
      </c>
      <c r="K53" s="17">
        <v>375</v>
      </c>
      <c r="L53" s="22">
        <v>0.29166666666666669</v>
      </c>
      <c r="M53" s="3">
        <v>1</v>
      </c>
      <c r="N53" s="3" t="s">
        <v>114</v>
      </c>
      <c r="O53" s="3">
        <v>1</v>
      </c>
      <c r="P53" s="22">
        <f t="shared" si="6"/>
        <v>0.29166666666666669</v>
      </c>
      <c r="Q53" s="22">
        <v>0.3125</v>
      </c>
      <c r="R53" s="5" t="s">
        <v>121</v>
      </c>
    </row>
    <row r="54" spans="1:18" ht="56.25" customHeight="1" x14ac:dyDescent="0.25">
      <c r="A54" s="4">
        <f t="shared" si="5"/>
        <v>46</v>
      </c>
      <c r="B54" s="16" t="s">
        <v>86</v>
      </c>
      <c r="C54" s="14" t="s">
        <v>83</v>
      </c>
      <c r="D54" s="18">
        <f t="shared" si="1"/>
        <v>0</v>
      </c>
      <c r="E54" s="18">
        <f t="shared" si="2"/>
        <v>90</v>
      </c>
      <c r="F54" s="18">
        <f t="shared" si="3"/>
        <v>90</v>
      </c>
      <c r="G54" s="3"/>
      <c r="H54" s="17">
        <v>30</v>
      </c>
      <c r="I54" s="17">
        <f t="shared" si="4"/>
        <v>30</v>
      </c>
      <c r="J54" s="17"/>
      <c r="K54" s="17">
        <v>90</v>
      </c>
      <c r="L54" s="22">
        <v>0.3263888888888889</v>
      </c>
      <c r="M54" s="3">
        <v>2</v>
      </c>
      <c r="N54" s="3" t="s">
        <v>115</v>
      </c>
      <c r="O54" s="3">
        <v>1</v>
      </c>
      <c r="P54" s="22">
        <f>L54</f>
        <v>0.3263888888888889</v>
      </c>
      <c r="Q54" s="22">
        <v>0.34027777777777773</v>
      </c>
      <c r="R54" s="5" t="s">
        <v>121</v>
      </c>
    </row>
    <row r="55" spans="1:18" ht="56.25" customHeight="1" x14ac:dyDescent="0.25">
      <c r="A55" s="4">
        <f t="shared" si="5"/>
        <v>47</v>
      </c>
      <c r="B55" s="16" t="s">
        <v>87</v>
      </c>
      <c r="C55" s="14" t="s">
        <v>84</v>
      </c>
      <c r="D55" s="18">
        <f t="shared" si="1"/>
        <v>0</v>
      </c>
      <c r="E55" s="18">
        <f t="shared" si="2"/>
        <v>95</v>
      </c>
      <c r="F55" s="18">
        <f t="shared" si="3"/>
        <v>95</v>
      </c>
      <c r="G55" s="3"/>
      <c r="H55" s="17">
        <v>38</v>
      </c>
      <c r="I55" s="17">
        <f t="shared" si="4"/>
        <v>38</v>
      </c>
      <c r="J55" s="17"/>
      <c r="K55" s="17">
        <v>95</v>
      </c>
      <c r="L55" s="22">
        <v>0.34722222222222227</v>
      </c>
      <c r="M55" s="3">
        <v>3</v>
      </c>
      <c r="N55" s="3" t="s">
        <v>115</v>
      </c>
      <c r="O55" s="3">
        <v>1</v>
      </c>
      <c r="P55" s="22">
        <f>L55</f>
        <v>0.34722222222222227</v>
      </c>
      <c r="Q55" s="22">
        <v>0.36805555555555558</v>
      </c>
      <c r="R55" s="5" t="s">
        <v>121</v>
      </c>
    </row>
    <row r="56" spans="1:18" ht="56.25" customHeight="1" x14ac:dyDescent="0.25">
      <c r="A56" s="4">
        <f t="shared" si="5"/>
        <v>48</v>
      </c>
      <c r="B56" s="16" t="s">
        <v>88</v>
      </c>
      <c r="C56" s="15" t="s">
        <v>85</v>
      </c>
      <c r="D56" s="18">
        <f t="shared" si="1"/>
        <v>2500</v>
      </c>
      <c r="E56" s="18">
        <f t="shared" si="2"/>
        <v>1500</v>
      </c>
      <c r="F56" s="18">
        <f t="shared" si="3"/>
        <v>4000</v>
      </c>
      <c r="G56" s="3"/>
      <c r="H56" s="17">
        <v>1200</v>
      </c>
      <c r="I56" s="17">
        <f t="shared" si="4"/>
        <v>1200</v>
      </c>
      <c r="J56" s="17">
        <v>2500</v>
      </c>
      <c r="K56" s="17">
        <v>1500</v>
      </c>
      <c r="L56" s="22">
        <v>0.41666666666666669</v>
      </c>
      <c r="M56" s="3">
        <v>2</v>
      </c>
      <c r="N56" s="3" t="s">
        <v>114</v>
      </c>
      <c r="O56" s="3">
        <v>1</v>
      </c>
      <c r="P56" s="22">
        <f>L56</f>
        <v>0.41666666666666669</v>
      </c>
      <c r="Q56" s="22">
        <v>0.45833333333333331</v>
      </c>
      <c r="R56" s="5" t="s">
        <v>121</v>
      </c>
    </row>
    <row r="57" spans="1:18" x14ac:dyDescent="0.25">
      <c r="A57" s="4"/>
      <c r="B57" s="3"/>
      <c r="C57" s="3" t="s">
        <v>89</v>
      </c>
      <c r="D57" s="17">
        <f>SUM(D9:D56)</f>
        <v>44107</v>
      </c>
      <c r="E57" s="17">
        <f>SUM(E9:E56)</f>
        <v>42778</v>
      </c>
      <c r="F57" s="17">
        <f>SUM(F9:F56)</f>
        <v>86885</v>
      </c>
      <c r="G57" s="3"/>
      <c r="H57" s="17">
        <f>SUM(H9:H56)</f>
        <v>23396</v>
      </c>
      <c r="I57" s="17">
        <f>SUM(I9:I56)</f>
        <v>23396</v>
      </c>
      <c r="J57" s="17">
        <f>SUM(J9:J56)</f>
        <v>44107</v>
      </c>
      <c r="K57" s="17">
        <f>SUM(K9:K56)</f>
        <v>42778</v>
      </c>
      <c r="L57" s="3"/>
      <c r="M57" s="3"/>
      <c r="N57" s="3"/>
      <c r="O57" s="3"/>
      <c r="P57" s="3"/>
      <c r="Q57" s="3"/>
      <c r="R57" s="5"/>
    </row>
    <row r="58" spans="1:18" hidden="1" x14ac:dyDescent="0.25">
      <c r="A58" s="76" t="s">
        <v>16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8"/>
    </row>
    <row r="59" spans="1:18" hidden="1" x14ac:dyDescent="0.25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5"/>
    </row>
    <row r="60" spans="1:18" hidden="1" x14ac:dyDescent="0.25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5"/>
    </row>
    <row r="61" spans="1:18" hidden="1" x14ac:dyDescent="0.2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5"/>
    </row>
    <row r="62" spans="1:18" hidden="1" x14ac:dyDescent="0.25">
      <c r="A62" s="76" t="s">
        <v>29</v>
      </c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8"/>
    </row>
    <row r="63" spans="1:18" hidden="1" x14ac:dyDescent="0.25">
      <c r="A63" s="76" t="s">
        <v>28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8"/>
    </row>
    <row r="64" spans="1:18" hidden="1" x14ac:dyDescent="0.2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5"/>
    </row>
    <row r="65" spans="1:19" hidden="1" x14ac:dyDescent="0.2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5"/>
    </row>
    <row r="67" spans="1:19" x14ac:dyDescent="0.25">
      <c r="A67" s="70" t="s">
        <v>23</v>
      </c>
      <c r="B67" s="70"/>
      <c r="C67" s="70"/>
      <c r="D67" s="70"/>
      <c r="E67" s="70"/>
      <c r="F67" s="54"/>
      <c r="L67" s="70" t="s">
        <v>31</v>
      </c>
      <c r="M67" s="70"/>
      <c r="N67" s="70"/>
      <c r="O67" s="70"/>
      <c r="P67" s="70"/>
      <c r="Q67" s="70"/>
      <c r="R67" s="70"/>
      <c r="S67" s="70"/>
    </row>
    <row r="68" spans="1:19" x14ac:dyDescent="0.25">
      <c r="L68" s="19"/>
      <c r="M68" s="24" t="s">
        <v>100</v>
      </c>
      <c r="N68" s="23"/>
      <c r="O68" s="25" t="s">
        <v>99</v>
      </c>
      <c r="P68" s="23" t="s">
        <v>98</v>
      </c>
      <c r="Q68" s="19"/>
      <c r="R68" s="19"/>
      <c r="S68" s="19"/>
    </row>
    <row r="69" spans="1:19" x14ac:dyDescent="0.25">
      <c r="A69" s="70" t="s">
        <v>18</v>
      </c>
      <c r="B69" s="70"/>
      <c r="C69" s="70"/>
      <c r="D69" s="70"/>
      <c r="E69" s="70"/>
      <c r="F69" s="54"/>
      <c r="S69" s="2"/>
    </row>
    <row r="70" spans="1:19" x14ac:dyDescent="0.25">
      <c r="A70" s="71" t="s">
        <v>19</v>
      </c>
      <c r="B70" s="71"/>
      <c r="C70" s="71"/>
      <c r="L70" s="70" t="s">
        <v>32</v>
      </c>
      <c r="M70" s="70"/>
      <c r="N70" s="70"/>
      <c r="O70" s="70"/>
      <c r="P70" s="70"/>
      <c r="Q70" s="70"/>
      <c r="R70" s="70"/>
      <c r="S70" s="70"/>
    </row>
    <row r="71" spans="1:19" x14ac:dyDescent="0.25">
      <c r="A71" s="71" t="s">
        <v>91</v>
      </c>
      <c r="B71" s="71"/>
      <c r="C71" s="71"/>
      <c r="M71" s="24"/>
      <c r="N71" s="23"/>
      <c r="O71" s="25"/>
      <c r="P71" s="23"/>
      <c r="S71" s="2"/>
    </row>
    <row r="72" spans="1:19" x14ac:dyDescent="0.25">
      <c r="A72" s="71" t="s">
        <v>118</v>
      </c>
      <c r="B72" s="71"/>
      <c r="C72" s="71"/>
    </row>
    <row r="74" spans="1:19" x14ac:dyDescent="0.25">
      <c r="A74" s="71" t="s">
        <v>20</v>
      </c>
      <c r="B74" s="71"/>
      <c r="C74" s="71"/>
    </row>
    <row r="75" spans="1:19" x14ac:dyDescent="0.25">
      <c r="A75" s="71" t="s">
        <v>92</v>
      </c>
      <c r="B75" s="71"/>
      <c r="C75" s="71"/>
    </row>
    <row r="76" spans="1:19" x14ac:dyDescent="0.25">
      <c r="A76" s="71" t="s">
        <v>119</v>
      </c>
      <c r="B76" s="71"/>
      <c r="C76" s="71"/>
    </row>
    <row r="78" spans="1:19" x14ac:dyDescent="0.25">
      <c r="A78" s="71" t="s">
        <v>90</v>
      </c>
      <c r="B78" s="71"/>
      <c r="C78" s="71"/>
      <c r="D78" s="21"/>
      <c r="E78" s="21"/>
      <c r="G78" s="21"/>
      <c r="H78" s="21"/>
      <c r="J78" s="21"/>
      <c r="K78" s="21"/>
      <c r="L78" s="21"/>
      <c r="M78" s="21"/>
      <c r="N78" s="21"/>
      <c r="O78" s="21"/>
      <c r="P78" s="21"/>
      <c r="Q78" s="21"/>
      <c r="R78" s="21"/>
    </row>
    <row r="79" spans="1:19" x14ac:dyDescent="0.25">
      <c r="A79" s="71" t="s">
        <v>92</v>
      </c>
      <c r="B79" s="71"/>
      <c r="C79" s="71"/>
      <c r="D79" s="21"/>
      <c r="E79" s="21"/>
      <c r="G79" s="21"/>
      <c r="H79" s="21"/>
      <c r="J79" s="21"/>
      <c r="K79" s="21"/>
      <c r="L79" s="21"/>
      <c r="M79" s="21"/>
      <c r="N79" s="21"/>
      <c r="O79" s="21"/>
      <c r="P79" s="21"/>
      <c r="Q79" s="21"/>
      <c r="R79" s="21"/>
    </row>
    <row r="80" spans="1:19" x14ac:dyDescent="0.25">
      <c r="A80" s="71" t="s">
        <v>120</v>
      </c>
      <c r="B80" s="71"/>
      <c r="C80" s="71"/>
      <c r="D80" s="21"/>
      <c r="E80" s="21"/>
      <c r="G80" s="21"/>
      <c r="H80" s="21"/>
      <c r="J80" s="21"/>
      <c r="K80" s="21"/>
      <c r="L80" s="21"/>
      <c r="M80" s="21"/>
      <c r="N80" s="21"/>
      <c r="O80" s="21"/>
      <c r="P80" s="21"/>
      <c r="Q80" s="21"/>
      <c r="R80" s="21"/>
    </row>
    <row r="81" spans="1:18" x14ac:dyDescent="0.25">
      <c r="A81" s="20"/>
      <c r="B81" s="20"/>
      <c r="C81" s="20"/>
      <c r="D81" s="21"/>
      <c r="E81" s="21"/>
      <c r="G81" s="21"/>
      <c r="H81" s="21"/>
      <c r="J81" s="21"/>
      <c r="K81" s="21"/>
      <c r="L81" s="21"/>
      <c r="M81" s="21"/>
      <c r="N81" s="21"/>
      <c r="O81" s="21"/>
      <c r="P81" s="21"/>
      <c r="Q81" s="21"/>
      <c r="R81" s="21"/>
    </row>
    <row r="82" spans="1:18" x14ac:dyDescent="0.25">
      <c r="A82" s="70" t="s">
        <v>21</v>
      </c>
      <c r="B82" s="70"/>
      <c r="C82" s="70"/>
    </row>
    <row r="83" spans="1:18" x14ac:dyDescent="0.25">
      <c r="A83" s="73" t="s">
        <v>93</v>
      </c>
      <c r="B83" s="73"/>
      <c r="C83" s="73"/>
    </row>
    <row r="84" spans="1:18" x14ac:dyDescent="0.25">
      <c r="A84" s="74" t="s">
        <v>94</v>
      </c>
      <c r="B84" s="74"/>
      <c r="C84" s="74"/>
    </row>
    <row r="85" spans="1:18" x14ac:dyDescent="0.25">
      <c r="A85" s="74" t="s">
        <v>22</v>
      </c>
      <c r="B85" s="74"/>
      <c r="C85" s="74"/>
    </row>
    <row r="87" spans="1:18" x14ac:dyDescent="0.25">
      <c r="A87" s="70" t="s">
        <v>24</v>
      </c>
      <c r="B87" s="70"/>
      <c r="C87" s="70"/>
      <c r="D87" s="70"/>
    </row>
    <row r="89" spans="1:18" ht="44.25" customHeight="1" x14ac:dyDescent="0.25">
      <c r="A89" s="72" t="s">
        <v>95</v>
      </c>
      <c r="B89" s="72"/>
      <c r="C89" s="72"/>
      <c r="D89" s="72"/>
      <c r="E89" s="72"/>
      <c r="F89" s="72"/>
      <c r="G89" s="72"/>
      <c r="H89" s="72"/>
      <c r="I89" s="72"/>
      <c r="J89" s="72"/>
    </row>
    <row r="91" spans="1:18" x14ac:dyDescent="0.25">
      <c r="A91" s="70" t="s">
        <v>25</v>
      </c>
      <c r="B91" s="70"/>
      <c r="C91" s="70"/>
      <c r="D91" s="70"/>
      <c r="E91" s="70"/>
      <c r="F91" s="70"/>
      <c r="G91" s="70"/>
      <c r="H91" s="70"/>
      <c r="I91" s="70"/>
      <c r="J91" s="70"/>
    </row>
    <row r="92" spans="1:18" ht="30.75" customHeight="1" x14ac:dyDescent="0.25">
      <c r="A92" s="71" t="s">
        <v>96</v>
      </c>
      <c r="B92" s="71"/>
      <c r="C92" s="71"/>
      <c r="D92" s="71"/>
      <c r="E92" s="71"/>
      <c r="F92" s="71"/>
      <c r="G92" s="71"/>
      <c r="H92" s="71"/>
      <c r="I92" s="71"/>
      <c r="J92" s="71"/>
    </row>
    <row r="94" spans="1:18" x14ac:dyDescent="0.25">
      <c r="A94" s="70" t="s">
        <v>30</v>
      </c>
      <c r="B94" s="70"/>
      <c r="C94" s="70"/>
      <c r="D94" s="70"/>
      <c r="E94" s="70"/>
      <c r="F94" s="70"/>
      <c r="G94" s="70"/>
      <c r="H94" s="70"/>
      <c r="I94" s="70"/>
      <c r="J94" s="70"/>
    </row>
    <row r="95" spans="1:18" ht="30" customHeight="1" x14ac:dyDescent="0.25">
      <c r="A95" s="71" t="s">
        <v>97</v>
      </c>
      <c r="B95" s="71"/>
      <c r="C95" s="71"/>
      <c r="D95" s="71"/>
      <c r="E95" s="71"/>
      <c r="F95" s="71"/>
      <c r="G95" s="71"/>
      <c r="H95" s="71"/>
      <c r="I95" s="71"/>
      <c r="J95" s="71"/>
    </row>
    <row r="98" spans="11:18" x14ac:dyDescent="0.25">
      <c r="K98" s="21"/>
      <c r="L98" s="21"/>
      <c r="M98" s="21"/>
      <c r="N98" s="21"/>
      <c r="O98" s="21"/>
      <c r="P98" s="21"/>
      <c r="Q98" s="21"/>
      <c r="R98" s="21"/>
    </row>
  </sheetData>
  <mergeCells count="44">
    <mergeCell ref="C4:C6"/>
    <mergeCell ref="D4:K4"/>
    <mergeCell ref="J5:K5"/>
    <mergeCell ref="A58:R58"/>
    <mergeCell ref="A63:R63"/>
    <mergeCell ref="A71:C71"/>
    <mergeCell ref="A69:E69"/>
    <mergeCell ref="A2:K2"/>
    <mergeCell ref="R4:R6"/>
    <mergeCell ref="N4:O4"/>
    <mergeCell ref="A8:R8"/>
    <mergeCell ref="P4:P6"/>
    <mergeCell ref="Q4:Q6"/>
    <mergeCell ref="O5:O6"/>
    <mergeCell ref="L4:L6"/>
    <mergeCell ref="M4:M6"/>
    <mergeCell ref="N5:N6"/>
    <mergeCell ref="A4:A6"/>
    <mergeCell ref="B4:B6"/>
    <mergeCell ref="A78:C78"/>
    <mergeCell ref="A79:C79"/>
    <mergeCell ref="A80:C80"/>
    <mergeCell ref="A62:R62"/>
    <mergeCell ref="L70:S70"/>
    <mergeCell ref="A74:C74"/>
    <mergeCell ref="A75:C75"/>
    <mergeCell ref="A76:C76"/>
    <mergeCell ref="L67:S67"/>
    <mergeCell ref="Q1:R1"/>
    <mergeCell ref="A94:J94"/>
    <mergeCell ref="A95:J95"/>
    <mergeCell ref="A87:D87"/>
    <mergeCell ref="A89:J89"/>
    <mergeCell ref="A91:J91"/>
    <mergeCell ref="A92:J92"/>
    <mergeCell ref="A82:C82"/>
    <mergeCell ref="A83:C83"/>
    <mergeCell ref="A84:C84"/>
    <mergeCell ref="A85:C85"/>
    <mergeCell ref="A67:E67"/>
    <mergeCell ref="A70:C70"/>
    <mergeCell ref="A72:C72"/>
    <mergeCell ref="D5:F5"/>
    <mergeCell ref="G5:I5"/>
  </mergeCells>
  <pageMargins left="0.19685039370078741" right="0.19685039370078741" top="0.19685039370078741" bottom="0.19685039370078741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1"/>
  <sheetViews>
    <sheetView topLeftCell="A34" zoomScale="80" zoomScaleNormal="80" workbookViewId="0">
      <selection activeCell="R47" sqref="R47"/>
    </sheetView>
  </sheetViews>
  <sheetFormatPr defaultColWidth="8.85546875" defaultRowHeight="15" x14ac:dyDescent="0.25"/>
  <cols>
    <col min="1" max="1" width="6.140625" style="26" bestFit="1" customWidth="1"/>
    <col min="2" max="2" width="17.5703125" style="26" customWidth="1"/>
    <col min="3" max="3" width="38.85546875" style="26" customWidth="1"/>
    <col min="4" max="4" width="20.42578125" style="26" customWidth="1"/>
    <col min="5" max="5" width="15.5703125" style="26" customWidth="1"/>
    <col min="6" max="6" width="15.5703125" style="60" customWidth="1"/>
    <col min="7" max="7" width="21.28515625" style="26" customWidth="1"/>
    <col min="8" max="8" width="14.28515625" style="26" customWidth="1"/>
    <col min="9" max="9" width="14.28515625" style="60" customWidth="1"/>
    <col min="10" max="10" width="21" style="26" hidden="1" customWidth="1"/>
    <col min="11" max="11" width="16" style="26" hidden="1" customWidth="1"/>
    <col min="12" max="12" width="15.7109375" style="26" customWidth="1"/>
    <col min="13" max="13" width="14.7109375" style="26" customWidth="1"/>
    <col min="14" max="14" width="15.28515625" style="26" customWidth="1"/>
    <col min="15" max="15" width="16" style="26" customWidth="1"/>
    <col min="16" max="16" width="15.7109375" style="26" customWidth="1"/>
    <col min="17" max="17" width="15.85546875" style="26" customWidth="1"/>
    <col min="18" max="18" width="20.42578125" style="26" customWidth="1"/>
    <col min="19" max="16384" width="8.85546875" style="27"/>
  </cols>
  <sheetData>
    <row r="1" spans="1:21" x14ac:dyDescent="0.25">
      <c r="Q1" s="102" t="s">
        <v>34</v>
      </c>
      <c r="R1" s="102"/>
    </row>
    <row r="2" spans="1:21" ht="14.45" customHeight="1" x14ac:dyDescent="0.25">
      <c r="A2" s="111" t="s">
        <v>107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62"/>
      <c r="M2" s="62"/>
      <c r="N2" s="62"/>
      <c r="O2" s="62"/>
      <c r="P2" s="62"/>
      <c r="Q2" s="62"/>
      <c r="R2" s="62"/>
    </row>
    <row r="3" spans="1:21" ht="15.75" thickBot="1" x14ac:dyDescent="0.3"/>
    <row r="4" spans="1:21" x14ac:dyDescent="0.25">
      <c r="A4" s="126" t="s">
        <v>0</v>
      </c>
      <c r="B4" s="129" t="s">
        <v>1</v>
      </c>
      <c r="C4" s="129" t="s">
        <v>2</v>
      </c>
      <c r="D4" s="129" t="s">
        <v>3</v>
      </c>
      <c r="E4" s="129"/>
      <c r="F4" s="129"/>
      <c r="G4" s="129"/>
      <c r="H4" s="129"/>
      <c r="I4" s="129"/>
      <c r="J4" s="129"/>
      <c r="K4" s="129"/>
      <c r="L4" s="106" t="s">
        <v>7</v>
      </c>
      <c r="M4" s="106" t="s">
        <v>8</v>
      </c>
      <c r="N4" s="109" t="s">
        <v>9</v>
      </c>
      <c r="O4" s="110"/>
      <c r="P4" s="106" t="s">
        <v>11</v>
      </c>
      <c r="Q4" s="106" t="s">
        <v>12</v>
      </c>
      <c r="R4" s="103" t="s">
        <v>13</v>
      </c>
    </row>
    <row r="5" spans="1:21" ht="33" customHeight="1" x14ac:dyDescent="0.25">
      <c r="A5" s="127"/>
      <c r="B5" s="112"/>
      <c r="C5" s="112"/>
      <c r="D5" s="114" t="s">
        <v>111</v>
      </c>
      <c r="E5" s="115"/>
      <c r="F5" s="116"/>
      <c r="G5" s="117" t="s">
        <v>112</v>
      </c>
      <c r="H5" s="118"/>
      <c r="I5" s="119"/>
      <c r="J5" s="112" t="s">
        <v>17</v>
      </c>
      <c r="K5" s="112"/>
      <c r="L5" s="107"/>
      <c r="M5" s="107"/>
      <c r="N5" s="113" t="s">
        <v>14</v>
      </c>
      <c r="O5" s="113" t="s">
        <v>10</v>
      </c>
      <c r="P5" s="107"/>
      <c r="Q5" s="107"/>
      <c r="R5" s="104"/>
    </row>
    <row r="6" spans="1:21" ht="29.25" thickBot="1" x14ac:dyDescent="0.3">
      <c r="A6" s="128"/>
      <c r="B6" s="130"/>
      <c r="C6" s="130"/>
      <c r="D6" s="28" t="s">
        <v>26</v>
      </c>
      <c r="E6" s="28" t="s">
        <v>27</v>
      </c>
      <c r="F6" s="57" t="s">
        <v>4</v>
      </c>
      <c r="G6" s="28" t="s">
        <v>5</v>
      </c>
      <c r="H6" s="28" t="s">
        <v>6</v>
      </c>
      <c r="I6" s="57" t="s">
        <v>4</v>
      </c>
      <c r="J6" s="28" t="s">
        <v>5</v>
      </c>
      <c r="K6" s="28" t="s">
        <v>6</v>
      </c>
      <c r="L6" s="108"/>
      <c r="M6" s="108"/>
      <c r="N6" s="108"/>
      <c r="O6" s="108"/>
      <c r="P6" s="108"/>
      <c r="Q6" s="108"/>
      <c r="R6" s="105"/>
    </row>
    <row r="7" spans="1:21" ht="15.75" thickBot="1" x14ac:dyDescent="0.3">
      <c r="A7" s="29">
        <v>1</v>
      </c>
      <c r="B7" s="30">
        <v>2</v>
      </c>
      <c r="C7" s="30">
        <v>3</v>
      </c>
      <c r="D7" s="30">
        <v>4</v>
      </c>
      <c r="E7" s="30">
        <v>5</v>
      </c>
      <c r="F7" s="30"/>
      <c r="G7" s="30">
        <v>6</v>
      </c>
      <c r="H7" s="30">
        <v>7</v>
      </c>
      <c r="I7" s="30"/>
      <c r="J7" s="30">
        <v>8</v>
      </c>
      <c r="K7" s="30">
        <v>9</v>
      </c>
      <c r="L7" s="30">
        <v>10</v>
      </c>
      <c r="M7" s="30">
        <v>11</v>
      </c>
      <c r="N7" s="30">
        <v>12</v>
      </c>
      <c r="O7" s="30">
        <v>13</v>
      </c>
      <c r="P7" s="30">
        <v>14</v>
      </c>
      <c r="Q7" s="30">
        <v>15</v>
      </c>
      <c r="R7" s="31">
        <v>16</v>
      </c>
    </row>
    <row r="8" spans="1:21" x14ac:dyDescent="0.25">
      <c r="A8" s="120" t="s">
        <v>15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2"/>
    </row>
    <row r="9" spans="1:21" x14ac:dyDescent="0.25">
      <c r="A9" s="32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4"/>
    </row>
    <row r="10" spans="1:21" ht="34.9" customHeight="1" x14ac:dyDescent="0.25">
      <c r="A10" s="35">
        <v>1</v>
      </c>
      <c r="B10" s="14">
        <v>10023</v>
      </c>
      <c r="C10" s="14" t="s">
        <v>39</v>
      </c>
      <c r="D10" s="36">
        <f>J10</f>
        <v>2375</v>
      </c>
      <c r="E10" s="36">
        <f>K10</f>
        <v>3672</v>
      </c>
      <c r="F10" s="36">
        <f>D10+E10</f>
        <v>6047</v>
      </c>
      <c r="G10" s="37"/>
      <c r="H10" s="38">
        <v>1214.0999999999999</v>
      </c>
      <c r="I10" s="38">
        <f>H10</f>
        <v>1214.0999999999999</v>
      </c>
      <c r="J10" s="38">
        <v>2375</v>
      </c>
      <c r="K10" s="38">
        <v>3672</v>
      </c>
      <c r="L10" s="39">
        <v>0.42708333333333331</v>
      </c>
      <c r="M10" s="37">
        <v>2</v>
      </c>
      <c r="N10" s="37" t="s">
        <v>114</v>
      </c>
      <c r="O10" s="37">
        <v>1</v>
      </c>
      <c r="P10" s="39">
        <f t="shared" ref="P10:P41" si="0">L10</f>
        <v>0.42708333333333331</v>
      </c>
      <c r="Q10" s="39">
        <v>0.48958333333333331</v>
      </c>
      <c r="R10" s="5" t="s">
        <v>121</v>
      </c>
      <c r="S10" s="41"/>
      <c r="T10" s="41"/>
      <c r="U10" s="41"/>
    </row>
    <row r="11" spans="1:21" ht="31.5" x14ac:dyDescent="0.25">
      <c r="A11" s="35">
        <f>A10+1</f>
        <v>2</v>
      </c>
      <c r="B11" s="14">
        <v>10045</v>
      </c>
      <c r="C11" s="14" t="s">
        <v>40</v>
      </c>
      <c r="D11" s="36">
        <f t="shared" ref="D11:D41" si="1">J11</f>
        <v>627</v>
      </c>
      <c r="E11" s="36">
        <f t="shared" ref="E11:E41" si="2">K11</f>
        <v>1418</v>
      </c>
      <c r="F11" s="36">
        <f t="shared" ref="F11:F41" si="3">D11+E11</f>
        <v>2045</v>
      </c>
      <c r="G11" s="37"/>
      <c r="H11" s="38">
        <v>313.5</v>
      </c>
      <c r="I11" s="38">
        <f t="shared" ref="I11:I41" si="4">H11</f>
        <v>313.5</v>
      </c>
      <c r="J11" s="38">
        <v>627</v>
      </c>
      <c r="K11" s="38">
        <v>1418</v>
      </c>
      <c r="L11" s="39">
        <v>0.45833333333333331</v>
      </c>
      <c r="M11" s="37">
        <v>3</v>
      </c>
      <c r="N11" s="37" t="s">
        <v>114</v>
      </c>
      <c r="O11" s="37">
        <v>1</v>
      </c>
      <c r="P11" s="39">
        <f t="shared" si="0"/>
        <v>0.45833333333333331</v>
      </c>
      <c r="Q11" s="39">
        <v>0.48958333333333331</v>
      </c>
      <c r="R11" s="5" t="s">
        <v>121</v>
      </c>
      <c r="S11" s="41"/>
      <c r="T11" s="41"/>
      <c r="U11" s="41"/>
    </row>
    <row r="12" spans="1:21" ht="40.9" customHeight="1" x14ac:dyDescent="0.25">
      <c r="A12" s="35">
        <f t="shared" ref="A12:A41" si="5">A11+1</f>
        <v>3</v>
      </c>
      <c r="B12" s="14">
        <v>10001</v>
      </c>
      <c r="C12" s="14" t="s">
        <v>41</v>
      </c>
      <c r="D12" s="36">
        <f t="shared" si="1"/>
        <v>1305</v>
      </c>
      <c r="E12" s="36">
        <f t="shared" si="2"/>
        <v>975</v>
      </c>
      <c r="F12" s="36">
        <f t="shared" si="3"/>
        <v>2280</v>
      </c>
      <c r="G12" s="37"/>
      <c r="H12" s="38">
        <v>684</v>
      </c>
      <c r="I12" s="38">
        <f t="shared" si="4"/>
        <v>684</v>
      </c>
      <c r="J12" s="38">
        <v>1305</v>
      </c>
      <c r="K12" s="38">
        <v>975</v>
      </c>
      <c r="L12" s="39">
        <v>0.29166666666666669</v>
      </c>
      <c r="M12" s="37">
        <v>1</v>
      </c>
      <c r="N12" s="37" t="s">
        <v>114</v>
      </c>
      <c r="O12" s="37">
        <v>1</v>
      </c>
      <c r="P12" s="39">
        <f t="shared" si="0"/>
        <v>0.29166666666666669</v>
      </c>
      <c r="Q12" s="39">
        <v>0.38541666666666669</v>
      </c>
      <c r="R12" s="5" t="s">
        <v>121</v>
      </c>
      <c r="S12" s="41"/>
      <c r="T12" s="41"/>
      <c r="U12" s="41"/>
    </row>
    <row r="13" spans="1:21" ht="35.450000000000003" customHeight="1" x14ac:dyDescent="0.25">
      <c r="A13" s="35">
        <f t="shared" si="5"/>
        <v>4</v>
      </c>
      <c r="B13" s="14">
        <v>10046</v>
      </c>
      <c r="C13" s="14" t="s">
        <v>42</v>
      </c>
      <c r="D13" s="36">
        <f t="shared" si="1"/>
        <v>2415</v>
      </c>
      <c r="E13" s="36">
        <f t="shared" si="2"/>
        <v>4520</v>
      </c>
      <c r="F13" s="36">
        <f t="shared" si="3"/>
        <v>6935</v>
      </c>
      <c r="G13" s="37"/>
      <c r="H13" s="38">
        <v>2080.5</v>
      </c>
      <c r="I13" s="38">
        <f t="shared" si="4"/>
        <v>2080.5</v>
      </c>
      <c r="J13" s="38">
        <v>2415</v>
      </c>
      <c r="K13" s="38">
        <v>4520</v>
      </c>
      <c r="L13" s="39">
        <v>0.5625</v>
      </c>
      <c r="M13" s="37">
        <v>2</v>
      </c>
      <c r="N13" s="37" t="s">
        <v>114</v>
      </c>
      <c r="O13" s="37">
        <v>1</v>
      </c>
      <c r="P13" s="39">
        <f t="shared" si="0"/>
        <v>0.5625</v>
      </c>
      <c r="Q13" s="39">
        <v>0.625</v>
      </c>
      <c r="R13" s="5" t="s">
        <v>121</v>
      </c>
      <c r="S13" s="41"/>
      <c r="T13" s="41"/>
      <c r="U13" s="41"/>
    </row>
    <row r="14" spans="1:21" ht="31.5" x14ac:dyDescent="0.25">
      <c r="A14" s="35">
        <f t="shared" si="5"/>
        <v>5</v>
      </c>
      <c r="B14" s="14">
        <v>10038</v>
      </c>
      <c r="C14" s="14" t="s">
        <v>43</v>
      </c>
      <c r="D14" s="36">
        <f t="shared" si="1"/>
        <v>1515</v>
      </c>
      <c r="E14" s="36">
        <f t="shared" si="2"/>
        <v>3804.9999999999995</v>
      </c>
      <c r="F14" s="36">
        <f t="shared" si="3"/>
        <v>5320</v>
      </c>
      <c r="G14" s="37"/>
      <c r="H14" s="38">
        <v>1596</v>
      </c>
      <c r="I14" s="38">
        <f t="shared" si="4"/>
        <v>1596</v>
      </c>
      <c r="J14" s="38">
        <v>1515</v>
      </c>
      <c r="K14" s="38">
        <v>3804.9999999999995</v>
      </c>
      <c r="L14" s="39">
        <v>0.38541666666666669</v>
      </c>
      <c r="M14" s="37">
        <v>3</v>
      </c>
      <c r="N14" s="37" t="s">
        <v>114</v>
      </c>
      <c r="O14" s="37">
        <v>1</v>
      </c>
      <c r="P14" s="39">
        <f t="shared" si="0"/>
        <v>0.38541666666666669</v>
      </c>
      <c r="Q14" s="39">
        <v>0.44791666666666669</v>
      </c>
      <c r="R14" s="5" t="s">
        <v>121</v>
      </c>
      <c r="S14" s="41"/>
      <c r="T14" s="41"/>
      <c r="U14" s="41"/>
    </row>
    <row r="15" spans="1:21" ht="50.25" customHeight="1" x14ac:dyDescent="0.25">
      <c r="A15" s="35">
        <f t="shared" si="5"/>
        <v>6</v>
      </c>
      <c r="B15" s="14">
        <v>10002</v>
      </c>
      <c r="C15" s="14" t="s">
        <v>44</v>
      </c>
      <c r="D15" s="36">
        <f t="shared" si="1"/>
        <v>675</v>
      </c>
      <c r="E15" s="36">
        <f t="shared" si="2"/>
        <v>1065</v>
      </c>
      <c r="F15" s="36">
        <f t="shared" si="3"/>
        <v>1740</v>
      </c>
      <c r="G15" s="37"/>
      <c r="H15" s="38">
        <v>911.99999999999989</v>
      </c>
      <c r="I15" s="38">
        <f t="shared" si="4"/>
        <v>911.99999999999989</v>
      </c>
      <c r="J15" s="38">
        <v>675</v>
      </c>
      <c r="K15" s="38">
        <v>1065</v>
      </c>
      <c r="L15" s="39">
        <v>0.55208333333333337</v>
      </c>
      <c r="M15" s="37">
        <v>1</v>
      </c>
      <c r="N15" s="37" t="s">
        <v>117</v>
      </c>
      <c r="O15" s="37">
        <v>1</v>
      </c>
      <c r="P15" s="39">
        <f t="shared" si="0"/>
        <v>0.55208333333333337</v>
      </c>
      <c r="Q15" s="39">
        <v>0.66666666666666663</v>
      </c>
      <c r="R15" s="5" t="s">
        <v>121</v>
      </c>
      <c r="S15" s="41"/>
      <c r="T15" s="41"/>
      <c r="U15" s="41"/>
    </row>
    <row r="16" spans="1:21" ht="55.15" customHeight="1" x14ac:dyDescent="0.25">
      <c r="A16" s="35">
        <f t="shared" si="5"/>
        <v>7</v>
      </c>
      <c r="B16" s="14">
        <v>10005</v>
      </c>
      <c r="C16" s="14" t="s">
        <v>46</v>
      </c>
      <c r="D16" s="36">
        <f t="shared" si="1"/>
        <v>100</v>
      </c>
      <c r="E16" s="36">
        <f t="shared" si="2"/>
        <v>0</v>
      </c>
      <c r="F16" s="36">
        <f t="shared" si="3"/>
        <v>100</v>
      </c>
      <c r="G16" s="37"/>
      <c r="H16" s="38">
        <v>40</v>
      </c>
      <c r="I16" s="38">
        <f t="shared" si="4"/>
        <v>40</v>
      </c>
      <c r="J16" s="38">
        <v>100</v>
      </c>
      <c r="K16" s="38"/>
      <c r="L16" s="39">
        <v>0.55208333333333337</v>
      </c>
      <c r="M16" s="37">
        <v>1</v>
      </c>
      <c r="N16" s="37" t="s">
        <v>117</v>
      </c>
      <c r="O16" s="37">
        <v>1</v>
      </c>
      <c r="P16" s="39">
        <f t="shared" si="0"/>
        <v>0.55208333333333337</v>
      </c>
      <c r="Q16" s="39">
        <v>0.625</v>
      </c>
      <c r="R16" s="5" t="s">
        <v>121</v>
      </c>
      <c r="S16" s="41"/>
      <c r="T16" s="41"/>
      <c r="U16" s="41"/>
    </row>
    <row r="17" spans="1:21" ht="51" customHeight="1" x14ac:dyDescent="0.25">
      <c r="A17" s="35">
        <f t="shared" si="5"/>
        <v>8</v>
      </c>
      <c r="B17" s="14">
        <v>10006</v>
      </c>
      <c r="C17" s="14" t="s">
        <v>47</v>
      </c>
      <c r="D17" s="36">
        <f t="shared" si="1"/>
        <v>655</v>
      </c>
      <c r="E17" s="36">
        <f t="shared" si="2"/>
        <v>261</v>
      </c>
      <c r="F17" s="36">
        <f t="shared" si="3"/>
        <v>916</v>
      </c>
      <c r="G17" s="37"/>
      <c r="H17" s="38">
        <v>274.8</v>
      </c>
      <c r="I17" s="38">
        <f t="shared" si="4"/>
        <v>274.8</v>
      </c>
      <c r="J17" s="38">
        <v>655</v>
      </c>
      <c r="K17" s="38">
        <v>261</v>
      </c>
      <c r="L17" s="39">
        <v>0.41666666666666669</v>
      </c>
      <c r="M17" s="37">
        <v>1</v>
      </c>
      <c r="N17" s="37" t="s">
        <v>117</v>
      </c>
      <c r="O17" s="37">
        <v>1</v>
      </c>
      <c r="P17" s="39">
        <f t="shared" si="0"/>
        <v>0.41666666666666669</v>
      </c>
      <c r="Q17" s="39">
        <v>3.4895833333333335</v>
      </c>
      <c r="R17" s="5" t="s">
        <v>121</v>
      </c>
      <c r="S17" s="41"/>
      <c r="T17" s="41"/>
      <c r="U17" s="41"/>
    </row>
    <row r="18" spans="1:21" ht="51" customHeight="1" x14ac:dyDescent="0.25">
      <c r="A18" s="35">
        <f t="shared" si="5"/>
        <v>9</v>
      </c>
      <c r="B18" s="14">
        <v>10007</v>
      </c>
      <c r="C18" s="14" t="s">
        <v>48</v>
      </c>
      <c r="D18" s="36">
        <f t="shared" si="1"/>
        <v>190</v>
      </c>
      <c r="E18" s="36">
        <f t="shared" si="2"/>
        <v>760</v>
      </c>
      <c r="F18" s="36">
        <f t="shared" si="3"/>
        <v>950</v>
      </c>
      <c r="G18" s="37"/>
      <c r="H18" s="38">
        <v>285</v>
      </c>
      <c r="I18" s="38">
        <f t="shared" si="4"/>
        <v>285</v>
      </c>
      <c r="J18" s="38">
        <v>190</v>
      </c>
      <c r="K18" s="38">
        <v>760</v>
      </c>
      <c r="L18" s="39">
        <v>0.39583333333333331</v>
      </c>
      <c r="M18" s="37">
        <v>1</v>
      </c>
      <c r="N18" s="37" t="s">
        <v>114</v>
      </c>
      <c r="O18" s="37">
        <v>1</v>
      </c>
      <c r="P18" s="39">
        <f t="shared" si="0"/>
        <v>0.39583333333333331</v>
      </c>
      <c r="Q18" s="39">
        <v>0.4375</v>
      </c>
      <c r="R18" s="5" t="s">
        <v>121</v>
      </c>
      <c r="S18" s="41"/>
      <c r="T18" s="41"/>
      <c r="U18" s="41"/>
    </row>
    <row r="19" spans="1:21" ht="51" customHeight="1" x14ac:dyDescent="0.25">
      <c r="A19" s="35">
        <f t="shared" si="5"/>
        <v>10</v>
      </c>
      <c r="B19" s="14">
        <v>10013</v>
      </c>
      <c r="C19" s="14" t="s">
        <v>51</v>
      </c>
      <c r="D19" s="36">
        <f t="shared" si="1"/>
        <v>570</v>
      </c>
      <c r="E19" s="36">
        <f t="shared" si="2"/>
        <v>190</v>
      </c>
      <c r="F19" s="36">
        <f t="shared" si="3"/>
        <v>760</v>
      </c>
      <c r="G19" s="37"/>
      <c r="H19" s="38">
        <v>227.99999999999997</v>
      </c>
      <c r="I19" s="38">
        <f t="shared" si="4"/>
        <v>227.99999999999997</v>
      </c>
      <c r="J19" s="38">
        <v>570</v>
      </c>
      <c r="K19" s="38">
        <v>190</v>
      </c>
      <c r="L19" s="39">
        <v>3.3333333333333335</v>
      </c>
      <c r="M19" s="37">
        <v>1</v>
      </c>
      <c r="N19" s="37" t="s">
        <v>117</v>
      </c>
      <c r="O19" s="37">
        <v>1</v>
      </c>
      <c r="P19" s="39">
        <f t="shared" si="0"/>
        <v>3.3333333333333335</v>
      </c>
      <c r="Q19" s="39">
        <v>0.41666666666666669</v>
      </c>
      <c r="R19" s="5" t="s">
        <v>121</v>
      </c>
      <c r="S19" s="41"/>
      <c r="T19" s="41"/>
      <c r="U19" s="41"/>
    </row>
    <row r="20" spans="1:21" ht="51" customHeight="1" x14ac:dyDescent="0.25">
      <c r="A20" s="35">
        <f t="shared" si="5"/>
        <v>11</v>
      </c>
      <c r="B20" s="14">
        <v>10017</v>
      </c>
      <c r="C20" s="14" t="s">
        <v>54</v>
      </c>
      <c r="D20" s="36">
        <f t="shared" si="1"/>
        <v>1160</v>
      </c>
      <c r="E20" s="36">
        <f t="shared" si="2"/>
        <v>1964.9999999999998</v>
      </c>
      <c r="F20" s="36">
        <f t="shared" si="3"/>
        <v>3125</v>
      </c>
      <c r="G20" s="37"/>
      <c r="H20" s="38">
        <v>997.5</v>
      </c>
      <c r="I20" s="38">
        <f t="shared" si="4"/>
        <v>997.5</v>
      </c>
      <c r="J20" s="38">
        <v>1160</v>
      </c>
      <c r="K20" s="38">
        <v>1964.9999999999998</v>
      </c>
      <c r="L20" s="39">
        <v>0.59375</v>
      </c>
      <c r="M20" s="37">
        <v>1</v>
      </c>
      <c r="N20" s="37" t="s">
        <v>114</v>
      </c>
      <c r="O20" s="37">
        <v>1</v>
      </c>
      <c r="P20" s="39">
        <f t="shared" si="0"/>
        <v>0.59375</v>
      </c>
      <c r="Q20" s="39">
        <v>0.69444444444444453</v>
      </c>
      <c r="R20" s="5" t="s">
        <v>121</v>
      </c>
      <c r="S20" s="41"/>
      <c r="T20" s="41"/>
      <c r="U20" s="41"/>
    </row>
    <row r="21" spans="1:21" ht="51" customHeight="1" x14ac:dyDescent="0.25">
      <c r="A21" s="35">
        <f t="shared" si="5"/>
        <v>12</v>
      </c>
      <c r="B21" s="14">
        <v>10018</v>
      </c>
      <c r="C21" s="14" t="s">
        <v>55</v>
      </c>
      <c r="D21" s="36">
        <f t="shared" si="1"/>
        <v>340</v>
      </c>
      <c r="E21" s="36">
        <f t="shared" si="2"/>
        <v>150</v>
      </c>
      <c r="F21" s="36">
        <f t="shared" si="3"/>
        <v>490</v>
      </c>
      <c r="G21" s="37"/>
      <c r="H21" s="38">
        <v>150</v>
      </c>
      <c r="I21" s="38">
        <f t="shared" si="4"/>
        <v>150</v>
      </c>
      <c r="J21" s="38">
        <v>340</v>
      </c>
      <c r="K21" s="38">
        <v>150</v>
      </c>
      <c r="L21" s="39">
        <v>0.5625</v>
      </c>
      <c r="M21" s="37">
        <v>1</v>
      </c>
      <c r="N21" s="37" t="s">
        <v>114</v>
      </c>
      <c r="O21" s="37">
        <v>1</v>
      </c>
      <c r="P21" s="39">
        <f t="shared" si="0"/>
        <v>0.5625</v>
      </c>
      <c r="Q21" s="39">
        <v>0.59027777777777779</v>
      </c>
      <c r="R21" s="5" t="s">
        <v>121</v>
      </c>
      <c r="S21" s="41"/>
      <c r="T21" s="41"/>
      <c r="U21" s="41"/>
    </row>
    <row r="22" spans="1:21" ht="51" customHeight="1" x14ac:dyDescent="0.25">
      <c r="A22" s="35">
        <f t="shared" si="5"/>
        <v>13</v>
      </c>
      <c r="B22" s="14">
        <v>10024</v>
      </c>
      <c r="C22" s="14" t="s">
        <v>57</v>
      </c>
      <c r="D22" s="36">
        <f t="shared" si="1"/>
        <v>550</v>
      </c>
      <c r="E22" s="36">
        <f t="shared" si="2"/>
        <v>919.99999999999989</v>
      </c>
      <c r="F22" s="36">
        <f t="shared" si="3"/>
        <v>1470</v>
      </c>
      <c r="G22" s="37"/>
      <c r="H22" s="38">
        <v>440.00000000000006</v>
      </c>
      <c r="I22" s="38">
        <f t="shared" si="4"/>
        <v>440.00000000000006</v>
      </c>
      <c r="J22" s="38">
        <v>550</v>
      </c>
      <c r="K22" s="38">
        <v>919.99999999999989</v>
      </c>
      <c r="L22" s="39">
        <v>0.38541666666666669</v>
      </c>
      <c r="M22" s="37">
        <v>2</v>
      </c>
      <c r="N22" s="37" t="s">
        <v>114</v>
      </c>
      <c r="O22" s="37">
        <v>1</v>
      </c>
      <c r="P22" s="39">
        <f t="shared" si="0"/>
        <v>0.38541666666666669</v>
      </c>
      <c r="Q22" s="39">
        <v>0.41666666666666669</v>
      </c>
      <c r="R22" s="5" t="s">
        <v>121</v>
      </c>
      <c r="S22" s="41"/>
      <c r="T22" s="41"/>
      <c r="U22" s="41"/>
    </row>
    <row r="23" spans="1:21" ht="51" customHeight="1" x14ac:dyDescent="0.25">
      <c r="A23" s="35">
        <f t="shared" si="5"/>
        <v>14</v>
      </c>
      <c r="B23" s="14">
        <v>10025</v>
      </c>
      <c r="C23" s="14" t="s">
        <v>58</v>
      </c>
      <c r="D23" s="36">
        <f t="shared" si="1"/>
        <v>950</v>
      </c>
      <c r="E23" s="36">
        <f t="shared" si="2"/>
        <v>254</v>
      </c>
      <c r="F23" s="36">
        <f t="shared" si="3"/>
        <v>1204</v>
      </c>
      <c r="G23" s="37"/>
      <c r="H23" s="38">
        <v>361.2</v>
      </c>
      <c r="I23" s="38">
        <f t="shared" si="4"/>
        <v>361.2</v>
      </c>
      <c r="J23" s="38">
        <v>950</v>
      </c>
      <c r="K23" s="38">
        <v>254</v>
      </c>
      <c r="L23" s="39">
        <v>0.34375</v>
      </c>
      <c r="M23" s="37">
        <v>3</v>
      </c>
      <c r="N23" s="37" t="s">
        <v>117</v>
      </c>
      <c r="O23" s="37">
        <v>1</v>
      </c>
      <c r="P23" s="39">
        <f t="shared" si="0"/>
        <v>0.34375</v>
      </c>
      <c r="Q23" s="39">
        <v>0.47916666666666669</v>
      </c>
      <c r="R23" s="5" t="s">
        <v>121</v>
      </c>
      <c r="S23" s="41"/>
      <c r="T23" s="41"/>
      <c r="U23" s="41"/>
    </row>
    <row r="24" spans="1:21" ht="51" customHeight="1" x14ac:dyDescent="0.25">
      <c r="A24" s="35">
        <f t="shared" si="5"/>
        <v>15</v>
      </c>
      <c r="B24" s="14">
        <v>10026</v>
      </c>
      <c r="C24" s="14" t="s">
        <v>59</v>
      </c>
      <c r="D24" s="36">
        <f t="shared" si="1"/>
        <v>361</v>
      </c>
      <c r="E24" s="36">
        <f t="shared" si="2"/>
        <v>0</v>
      </c>
      <c r="F24" s="36">
        <f t="shared" si="3"/>
        <v>361</v>
      </c>
      <c r="G24" s="37"/>
      <c r="H24" s="38">
        <v>108.3</v>
      </c>
      <c r="I24" s="38">
        <f t="shared" si="4"/>
        <v>108.3</v>
      </c>
      <c r="J24" s="38">
        <v>361</v>
      </c>
      <c r="K24" s="38"/>
      <c r="L24" s="39">
        <v>0.29166666666666669</v>
      </c>
      <c r="M24" s="37">
        <v>3</v>
      </c>
      <c r="N24" s="37" t="s">
        <v>117</v>
      </c>
      <c r="O24" s="37">
        <v>1</v>
      </c>
      <c r="P24" s="39">
        <f t="shared" si="0"/>
        <v>0.29166666666666669</v>
      </c>
      <c r="Q24" s="39">
        <v>0.33333333333333331</v>
      </c>
      <c r="R24" s="5" t="s">
        <v>121</v>
      </c>
      <c r="S24" s="41"/>
      <c r="T24" s="41"/>
      <c r="U24" s="41"/>
    </row>
    <row r="25" spans="1:21" ht="51" customHeight="1" x14ac:dyDescent="0.25">
      <c r="A25" s="35">
        <f t="shared" si="5"/>
        <v>16</v>
      </c>
      <c r="B25" s="14">
        <v>10027</v>
      </c>
      <c r="C25" s="14" t="s">
        <v>60</v>
      </c>
      <c r="D25" s="36">
        <f t="shared" si="1"/>
        <v>262</v>
      </c>
      <c r="E25" s="36">
        <f t="shared" si="2"/>
        <v>0</v>
      </c>
      <c r="F25" s="36">
        <f t="shared" si="3"/>
        <v>262</v>
      </c>
      <c r="G25" s="37"/>
      <c r="H25" s="38">
        <v>78.599999999999994</v>
      </c>
      <c r="I25" s="38">
        <f t="shared" si="4"/>
        <v>78.599999999999994</v>
      </c>
      <c r="J25" s="38">
        <v>262</v>
      </c>
      <c r="K25" s="38"/>
      <c r="L25" s="39">
        <v>0.5625</v>
      </c>
      <c r="M25" s="37">
        <v>3</v>
      </c>
      <c r="N25" s="37" t="s">
        <v>117</v>
      </c>
      <c r="O25" s="37">
        <v>1</v>
      </c>
      <c r="P25" s="39">
        <f t="shared" si="0"/>
        <v>0.5625</v>
      </c>
      <c r="Q25" s="39">
        <v>0.60416666666666663</v>
      </c>
      <c r="R25" s="5" t="s">
        <v>121</v>
      </c>
      <c r="S25" s="41"/>
      <c r="T25" s="41"/>
      <c r="U25" s="41"/>
    </row>
    <row r="26" spans="1:21" ht="51" customHeight="1" x14ac:dyDescent="0.25">
      <c r="A26" s="35">
        <f t="shared" si="5"/>
        <v>17</v>
      </c>
      <c r="B26" s="14">
        <v>10028</v>
      </c>
      <c r="C26" s="14" t="s">
        <v>61</v>
      </c>
      <c r="D26" s="36">
        <f t="shared" si="1"/>
        <v>545</v>
      </c>
      <c r="E26" s="36">
        <f t="shared" si="2"/>
        <v>511.00000000000006</v>
      </c>
      <c r="F26" s="36">
        <f t="shared" si="3"/>
        <v>1056</v>
      </c>
      <c r="G26" s="37"/>
      <c r="H26" s="38">
        <v>316.8</v>
      </c>
      <c r="I26" s="38">
        <f t="shared" si="4"/>
        <v>316.8</v>
      </c>
      <c r="J26" s="38">
        <v>545</v>
      </c>
      <c r="K26" s="38">
        <v>511.00000000000006</v>
      </c>
      <c r="L26" s="39">
        <v>0.34375</v>
      </c>
      <c r="M26" s="37">
        <v>2</v>
      </c>
      <c r="N26" s="37" t="s">
        <v>116</v>
      </c>
      <c r="O26" s="37">
        <v>1</v>
      </c>
      <c r="P26" s="39">
        <f t="shared" si="0"/>
        <v>0.34375</v>
      </c>
      <c r="Q26" s="39">
        <v>0.375</v>
      </c>
      <c r="R26" s="5" t="s">
        <v>121</v>
      </c>
      <c r="S26" s="41"/>
      <c r="T26" s="41"/>
      <c r="U26" s="41"/>
    </row>
    <row r="27" spans="1:21" ht="51" customHeight="1" x14ac:dyDescent="0.25">
      <c r="A27" s="35">
        <f t="shared" si="5"/>
        <v>18</v>
      </c>
      <c r="B27" s="14">
        <v>10034</v>
      </c>
      <c r="C27" s="14" t="s">
        <v>62</v>
      </c>
      <c r="D27" s="36">
        <f t="shared" si="1"/>
        <v>1614.9999999999998</v>
      </c>
      <c r="E27" s="36">
        <f t="shared" si="2"/>
        <v>380</v>
      </c>
      <c r="F27" s="36">
        <f t="shared" si="3"/>
        <v>1994.9999999999998</v>
      </c>
      <c r="G27" s="37"/>
      <c r="H27" s="38">
        <v>598.5</v>
      </c>
      <c r="I27" s="38">
        <f t="shared" si="4"/>
        <v>598.5</v>
      </c>
      <c r="J27" s="38">
        <v>1614.9999999999998</v>
      </c>
      <c r="K27" s="38">
        <v>380</v>
      </c>
      <c r="L27" s="39">
        <v>0.29166666666666669</v>
      </c>
      <c r="M27" s="37">
        <v>2</v>
      </c>
      <c r="N27" s="37" t="s">
        <v>114</v>
      </c>
      <c r="O27" s="37">
        <v>1</v>
      </c>
      <c r="P27" s="39">
        <f t="shared" si="0"/>
        <v>0.29166666666666669</v>
      </c>
      <c r="Q27" s="39">
        <v>0.33333333333333331</v>
      </c>
      <c r="R27" s="5" t="s">
        <v>121</v>
      </c>
      <c r="S27" s="41"/>
      <c r="T27" s="41"/>
      <c r="U27" s="41"/>
    </row>
    <row r="28" spans="1:21" ht="51" customHeight="1" x14ac:dyDescent="0.25">
      <c r="A28" s="35">
        <f t="shared" si="5"/>
        <v>19</v>
      </c>
      <c r="B28" s="14">
        <v>10035</v>
      </c>
      <c r="C28" s="14" t="s">
        <v>63</v>
      </c>
      <c r="D28" s="36">
        <f t="shared" si="1"/>
        <v>2000</v>
      </c>
      <c r="E28" s="36">
        <f t="shared" si="2"/>
        <v>2750</v>
      </c>
      <c r="F28" s="36">
        <f t="shared" si="3"/>
        <v>4750</v>
      </c>
      <c r="G28" s="37"/>
      <c r="H28" s="38">
        <v>1425</v>
      </c>
      <c r="I28" s="38">
        <f t="shared" si="4"/>
        <v>1425</v>
      </c>
      <c r="J28" s="38">
        <v>2000</v>
      </c>
      <c r="K28" s="38">
        <v>2750</v>
      </c>
      <c r="L28" s="39">
        <v>0.29166666666666669</v>
      </c>
      <c r="M28" s="37">
        <v>3</v>
      </c>
      <c r="N28" s="37" t="s">
        <v>114</v>
      </c>
      <c r="O28" s="37">
        <v>1</v>
      </c>
      <c r="P28" s="39">
        <f t="shared" si="0"/>
        <v>0.29166666666666669</v>
      </c>
      <c r="Q28" s="39">
        <v>0.375</v>
      </c>
      <c r="R28" s="5" t="s">
        <v>121</v>
      </c>
      <c r="S28" s="41"/>
      <c r="T28" s="41"/>
      <c r="U28" s="41"/>
    </row>
    <row r="29" spans="1:21" ht="51" customHeight="1" x14ac:dyDescent="0.25">
      <c r="A29" s="35">
        <f t="shared" si="5"/>
        <v>20</v>
      </c>
      <c r="B29" s="14">
        <v>10041</v>
      </c>
      <c r="C29" s="14" t="s">
        <v>65</v>
      </c>
      <c r="D29" s="36">
        <f t="shared" si="1"/>
        <v>3936</v>
      </c>
      <c r="E29" s="36">
        <f t="shared" si="2"/>
        <v>5255</v>
      </c>
      <c r="F29" s="36">
        <f t="shared" si="3"/>
        <v>9191</v>
      </c>
      <c r="G29" s="37"/>
      <c r="H29" s="37"/>
      <c r="I29" s="38">
        <f t="shared" si="4"/>
        <v>0</v>
      </c>
      <c r="J29" s="38">
        <v>3936</v>
      </c>
      <c r="K29" s="38">
        <v>5255</v>
      </c>
      <c r="L29" s="39">
        <v>0.39583333333333331</v>
      </c>
      <c r="M29" s="37">
        <v>1</v>
      </c>
      <c r="N29" s="37" t="s">
        <v>114</v>
      </c>
      <c r="O29" s="37">
        <v>1</v>
      </c>
      <c r="P29" s="39">
        <f t="shared" si="0"/>
        <v>0.39583333333333331</v>
      </c>
      <c r="Q29" s="39">
        <v>0.47916666666666669</v>
      </c>
      <c r="R29" s="5" t="s">
        <v>121</v>
      </c>
      <c r="S29" s="41"/>
      <c r="T29" s="41"/>
      <c r="U29" s="41"/>
    </row>
    <row r="30" spans="1:21" ht="51" customHeight="1" x14ac:dyDescent="0.25">
      <c r="A30" s="35">
        <f t="shared" si="5"/>
        <v>21</v>
      </c>
      <c r="B30" s="14">
        <v>10053</v>
      </c>
      <c r="C30" s="14" t="s">
        <v>67</v>
      </c>
      <c r="D30" s="36">
        <f t="shared" si="1"/>
        <v>496</v>
      </c>
      <c r="E30" s="36">
        <f t="shared" si="2"/>
        <v>163</v>
      </c>
      <c r="F30" s="36">
        <f t="shared" si="3"/>
        <v>659</v>
      </c>
      <c r="G30" s="37"/>
      <c r="H30" s="38">
        <v>197.7</v>
      </c>
      <c r="I30" s="38">
        <f t="shared" si="4"/>
        <v>197.7</v>
      </c>
      <c r="J30" s="38">
        <v>496</v>
      </c>
      <c r="K30" s="38">
        <v>163</v>
      </c>
      <c r="L30" s="39">
        <v>0.625</v>
      </c>
      <c r="M30" s="37">
        <v>3</v>
      </c>
      <c r="N30" s="37" t="s">
        <v>117</v>
      </c>
      <c r="O30" s="37">
        <v>1</v>
      </c>
      <c r="P30" s="39">
        <f t="shared" si="0"/>
        <v>0.625</v>
      </c>
      <c r="Q30" s="39">
        <v>0.6875</v>
      </c>
      <c r="R30" s="5" t="s">
        <v>121</v>
      </c>
      <c r="S30" s="41"/>
      <c r="T30" s="41"/>
      <c r="U30" s="41"/>
    </row>
    <row r="31" spans="1:21" ht="60.75" customHeight="1" x14ac:dyDescent="0.25">
      <c r="A31" s="35">
        <f t="shared" si="5"/>
        <v>22</v>
      </c>
      <c r="B31" s="14">
        <v>10056</v>
      </c>
      <c r="C31" s="14" t="s">
        <v>68</v>
      </c>
      <c r="D31" s="36">
        <f t="shared" si="1"/>
        <v>1520</v>
      </c>
      <c r="E31" s="36">
        <f t="shared" si="2"/>
        <v>380</v>
      </c>
      <c r="F31" s="36">
        <f t="shared" si="3"/>
        <v>1900</v>
      </c>
      <c r="G31" s="37"/>
      <c r="H31" s="38">
        <v>570</v>
      </c>
      <c r="I31" s="38">
        <f t="shared" si="4"/>
        <v>570</v>
      </c>
      <c r="J31" s="38">
        <v>1520</v>
      </c>
      <c r="K31" s="38">
        <v>380</v>
      </c>
      <c r="L31" s="39">
        <v>0.44791666666666669</v>
      </c>
      <c r="M31" s="37">
        <v>1</v>
      </c>
      <c r="N31" s="37" t="s">
        <v>116</v>
      </c>
      <c r="O31" s="37">
        <v>1</v>
      </c>
      <c r="P31" s="39">
        <f t="shared" si="0"/>
        <v>0.44791666666666669</v>
      </c>
      <c r="Q31" s="39">
        <v>0.625</v>
      </c>
      <c r="R31" s="5" t="s">
        <v>121</v>
      </c>
      <c r="S31" s="41"/>
      <c r="T31" s="41"/>
      <c r="U31" s="41"/>
    </row>
    <row r="32" spans="1:21" ht="51" customHeight="1" x14ac:dyDescent="0.25">
      <c r="A32" s="35">
        <f t="shared" si="5"/>
        <v>23</v>
      </c>
      <c r="B32" s="14">
        <v>10057</v>
      </c>
      <c r="C32" s="14" t="s">
        <v>69</v>
      </c>
      <c r="D32" s="36">
        <f t="shared" si="1"/>
        <v>475</v>
      </c>
      <c r="E32" s="36">
        <f t="shared" si="2"/>
        <v>275</v>
      </c>
      <c r="F32" s="36">
        <f t="shared" si="3"/>
        <v>750</v>
      </c>
      <c r="G32" s="37"/>
      <c r="H32" s="38">
        <v>225</v>
      </c>
      <c r="I32" s="38">
        <f t="shared" si="4"/>
        <v>225</v>
      </c>
      <c r="J32" s="38">
        <v>475</v>
      </c>
      <c r="K32" s="38">
        <v>275</v>
      </c>
      <c r="L32" s="39">
        <v>0.29166666666666669</v>
      </c>
      <c r="M32" s="37">
        <v>1</v>
      </c>
      <c r="N32" s="37" t="s">
        <v>117</v>
      </c>
      <c r="O32" s="37">
        <v>1</v>
      </c>
      <c r="P32" s="39">
        <f t="shared" si="0"/>
        <v>0.29166666666666669</v>
      </c>
      <c r="Q32" s="39">
        <v>0.39583333333333331</v>
      </c>
      <c r="R32" s="5" t="s">
        <v>121</v>
      </c>
      <c r="S32" s="41"/>
      <c r="T32" s="41"/>
      <c r="U32" s="41"/>
    </row>
    <row r="33" spans="1:21" ht="51" customHeight="1" x14ac:dyDescent="0.25">
      <c r="A33" s="35">
        <f t="shared" si="5"/>
        <v>24</v>
      </c>
      <c r="B33" s="14">
        <v>10072</v>
      </c>
      <c r="C33" s="14" t="s">
        <v>74</v>
      </c>
      <c r="D33" s="36">
        <f t="shared" si="1"/>
        <v>190</v>
      </c>
      <c r="E33" s="36">
        <f t="shared" si="2"/>
        <v>47</v>
      </c>
      <c r="F33" s="36">
        <f t="shared" si="3"/>
        <v>237</v>
      </c>
      <c r="G33" s="37"/>
      <c r="H33" s="38">
        <v>71.099999999999994</v>
      </c>
      <c r="I33" s="38">
        <f t="shared" si="4"/>
        <v>71.099999999999994</v>
      </c>
      <c r="J33" s="38">
        <v>190</v>
      </c>
      <c r="K33" s="38">
        <v>47</v>
      </c>
      <c r="L33" s="39">
        <v>0.39583333333333331</v>
      </c>
      <c r="M33" s="37">
        <v>3</v>
      </c>
      <c r="N33" s="37" t="s">
        <v>117</v>
      </c>
      <c r="O33" s="37">
        <v>1</v>
      </c>
      <c r="P33" s="39">
        <f t="shared" si="0"/>
        <v>0.39583333333333331</v>
      </c>
      <c r="Q33" s="39">
        <v>0.42708333333333331</v>
      </c>
      <c r="R33" s="5" t="s">
        <v>121</v>
      </c>
      <c r="S33" s="41"/>
      <c r="T33" s="41"/>
      <c r="U33" s="41"/>
    </row>
    <row r="34" spans="1:21" ht="51" customHeight="1" x14ac:dyDescent="0.25">
      <c r="A34" s="35">
        <f t="shared" si="5"/>
        <v>25</v>
      </c>
      <c r="B34" s="14">
        <v>10073</v>
      </c>
      <c r="C34" s="14" t="s">
        <v>75</v>
      </c>
      <c r="D34" s="36">
        <f t="shared" si="1"/>
        <v>475</v>
      </c>
      <c r="E34" s="36">
        <f t="shared" si="2"/>
        <v>190</v>
      </c>
      <c r="F34" s="36">
        <f t="shared" si="3"/>
        <v>665</v>
      </c>
      <c r="G34" s="37"/>
      <c r="H34" s="38">
        <v>199.5</v>
      </c>
      <c r="I34" s="38">
        <f t="shared" si="4"/>
        <v>199.5</v>
      </c>
      <c r="J34" s="38">
        <v>475</v>
      </c>
      <c r="K34" s="38">
        <v>190</v>
      </c>
      <c r="L34" s="39">
        <v>0.5625</v>
      </c>
      <c r="M34" s="37">
        <v>3</v>
      </c>
      <c r="N34" s="37" t="s">
        <v>114</v>
      </c>
      <c r="O34" s="37">
        <v>1</v>
      </c>
      <c r="P34" s="39">
        <f t="shared" si="0"/>
        <v>0.5625</v>
      </c>
      <c r="Q34" s="39">
        <v>0.59375</v>
      </c>
      <c r="R34" s="5" t="s">
        <v>121</v>
      </c>
      <c r="S34" s="41"/>
      <c r="T34" s="41"/>
      <c r="U34" s="41"/>
    </row>
    <row r="35" spans="1:21" ht="51" customHeight="1" x14ac:dyDescent="0.25">
      <c r="A35" s="35">
        <f t="shared" si="5"/>
        <v>26</v>
      </c>
      <c r="B35" s="14">
        <v>10074</v>
      </c>
      <c r="C35" s="14" t="s">
        <v>76</v>
      </c>
      <c r="D35" s="36">
        <f t="shared" si="1"/>
        <v>475</v>
      </c>
      <c r="E35" s="36">
        <f t="shared" si="2"/>
        <v>285</v>
      </c>
      <c r="F35" s="36">
        <f t="shared" si="3"/>
        <v>760</v>
      </c>
      <c r="G35" s="37"/>
      <c r="H35" s="38">
        <v>227.99999999999997</v>
      </c>
      <c r="I35" s="38">
        <f t="shared" si="4"/>
        <v>227.99999999999997</v>
      </c>
      <c r="J35" s="38">
        <v>475</v>
      </c>
      <c r="K35" s="38">
        <v>285</v>
      </c>
      <c r="L35" s="39">
        <v>0.625</v>
      </c>
      <c r="M35" s="37">
        <v>3</v>
      </c>
      <c r="N35" s="37" t="s">
        <v>114</v>
      </c>
      <c r="O35" s="37">
        <v>1</v>
      </c>
      <c r="P35" s="39">
        <f t="shared" si="0"/>
        <v>0.625</v>
      </c>
      <c r="Q35" s="39">
        <v>0.6875</v>
      </c>
      <c r="R35" s="5" t="s">
        <v>121</v>
      </c>
      <c r="S35" s="41"/>
      <c r="T35" s="41"/>
      <c r="U35" s="41"/>
    </row>
    <row r="36" spans="1:21" ht="51" customHeight="1" x14ac:dyDescent="0.25">
      <c r="A36" s="35">
        <f t="shared" si="5"/>
        <v>27</v>
      </c>
      <c r="B36" s="14">
        <v>10079</v>
      </c>
      <c r="C36" s="14" t="s">
        <v>77</v>
      </c>
      <c r="D36" s="36">
        <f t="shared" si="1"/>
        <v>1330</v>
      </c>
      <c r="E36" s="36">
        <f t="shared" si="2"/>
        <v>475</v>
      </c>
      <c r="F36" s="36">
        <f t="shared" si="3"/>
        <v>1805</v>
      </c>
      <c r="G36" s="37"/>
      <c r="H36" s="38">
        <v>541.5</v>
      </c>
      <c r="I36" s="38">
        <f t="shared" si="4"/>
        <v>541.5</v>
      </c>
      <c r="J36" s="38">
        <v>1330</v>
      </c>
      <c r="K36" s="38">
        <v>475</v>
      </c>
      <c r="L36" s="39">
        <v>0.625</v>
      </c>
      <c r="M36" s="37">
        <v>3</v>
      </c>
      <c r="N36" s="37" t="s">
        <v>114</v>
      </c>
      <c r="O36" s="37">
        <v>1</v>
      </c>
      <c r="P36" s="39">
        <f t="shared" si="0"/>
        <v>0.625</v>
      </c>
      <c r="Q36" s="39">
        <v>0.6875</v>
      </c>
      <c r="R36" s="5" t="s">
        <v>121</v>
      </c>
      <c r="S36" s="41"/>
      <c r="T36" s="41"/>
      <c r="U36" s="41"/>
    </row>
    <row r="37" spans="1:21" ht="51" customHeight="1" x14ac:dyDescent="0.25">
      <c r="A37" s="35">
        <f t="shared" si="5"/>
        <v>28</v>
      </c>
      <c r="B37" s="14">
        <v>10081</v>
      </c>
      <c r="C37" s="14" t="s">
        <v>78</v>
      </c>
      <c r="D37" s="36">
        <f t="shared" si="1"/>
        <v>475</v>
      </c>
      <c r="E37" s="36">
        <f t="shared" si="2"/>
        <v>370</v>
      </c>
      <c r="F37" s="36">
        <f t="shared" si="3"/>
        <v>845</v>
      </c>
      <c r="G37" s="37"/>
      <c r="H37" s="38">
        <v>240</v>
      </c>
      <c r="I37" s="38">
        <f t="shared" si="4"/>
        <v>240</v>
      </c>
      <c r="J37" s="38">
        <v>475</v>
      </c>
      <c r="K37" s="38">
        <v>370</v>
      </c>
      <c r="L37" s="39">
        <v>0.55208333333333337</v>
      </c>
      <c r="M37" s="37">
        <v>3</v>
      </c>
      <c r="N37" s="37" t="s">
        <v>117</v>
      </c>
      <c r="O37" s="37">
        <v>1</v>
      </c>
      <c r="P37" s="39">
        <f t="shared" si="0"/>
        <v>0.55208333333333337</v>
      </c>
      <c r="Q37" s="39">
        <v>0.66666666666666663</v>
      </c>
      <c r="R37" s="5" t="s">
        <v>121</v>
      </c>
      <c r="S37" s="41"/>
      <c r="T37" s="41"/>
      <c r="U37" s="41"/>
    </row>
    <row r="38" spans="1:21" ht="51" customHeight="1" x14ac:dyDescent="0.25">
      <c r="A38" s="35">
        <f t="shared" si="5"/>
        <v>29</v>
      </c>
      <c r="B38" s="14">
        <v>10092</v>
      </c>
      <c r="C38" s="14" t="s">
        <v>80</v>
      </c>
      <c r="D38" s="36">
        <f t="shared" si="1"/>
        <v>1025</v>
      </c>
      <c r="E38" s="36">
        <f t="shared" si="2"/>
        <v>375</v>
      </c>
      <c r="F38" s="36">
        <f t="shared" si="3"/>
        <v>1400</v>
      </c>
      <c r="G38" s="37"/>
      <c r="H38" s="38">
        <v>420</v>
      </c>
      <c r="I38" s="38">
        <f t="shared" si="4"/>
        <v>420</v>
      </c>
      <c r="J38" s="38">
        <v>1025</v>
      </c>
      <c r="K38" s="38">
        <v>375</v>
      </c>
      <c r="L38" s="39">
        <v>0.29166666666666669</v>
      </c>
      <c r="M38" s="37">
        <v>1</v>
      </c>
      <c r="N38" s="37" t="s">
        <v>114</v>
      </c>
      <c r="O38" s="37">
        <v>1</v>
      </c>
      <c r="P38" s="39">
        <f t="shared" si="0"/>
        <v>0.29166666666666669</v>
      </c>
      <c r="Q38" s="39">
        <v>0.375</v>
      </c>
      <c r="R38" s="5" t="s">
        <v>121</v>
      </c>
      <c r="S38" s="41"/>
      <c r="T38" s="41"/>
      <c r="U38" s="41"/>
    </row>
    <row r="39" spans="1:21" ht="51" customHeight="1" x14ac:dyDescent="0.25">
      <c r="A39" s="35">
        <f t="shared" si="5"/>
        <v>30</v>
      </c>
      <c r="B39" s="16" t="s">
        <v>86</v>
      </c>
      <c r="C39" s="14" t="s">
        <v>83</v>
      </c>
      <c r="D39" s="36">
        <f t="shared" si="1"/>
        <v>0</v>
      </c>
      <c r="E39" s="36">
        <f t="shared" si="2"/>
        <v>90</v>
      </c>
      <c r="F39" s="36">
        <f t="shared" si="3"/>
        <v>90</v>
      </c>
      <c r="G39" s="37"/>
      <c r="H39" s="38">
        <v>30</v>
      </c>
      <c r="I39" s="38">
        <f t="shared" si="4"/>
        <v>30</v>
      </c>
      <c r="J39" s="38"/>
      <c r="K39" s="38">
        <v>90</v>
      </c>
      <c r="L39" s="39">
        <v>0.39583333333333331</v>
      </c>
      <c r="M39" s="37">
        <v>2</v>
      </c>
      <c r="N39" s="37" t="s">
        <v>115</v>
      </c>
      <c r="O39" s="37">
        <v>1</v>
      </c>
      <c r="P39" s="39">
        <f t="shared" si="0"/>
        <v>0.39583333333333331</v>
      </c>
      <c r="Q39" s="39">
        <v>0.47916666666666669</v>
      </c>
      <c r="R39" s="5" t="s">
        <v>121</v>
      </c>
      <c r="S39" s="41"/>
      <c r="T39" s="41"/>
      <c r="U39" s="41"/>
    </row>
    <row r="40" spans="1:21" ht="51" customHeight="1" x14ac:dyDescent="0.25">
      <c r="A40" s="35">
        <f t="shared" si="5"/>
        <v>31</v>
      </c>
      <c r="B40" s="16" t="s">
        <v>87</v>
      </c>
      <c r="C40" s="14" t="s">
        <v>84</v>
      </c>
      <c r="D40" s="36">
        <f t="shared" si="1"/>
        <v>0</v>
      </c>
      <c r="E40" s="36">
        <f t="shared" si="2"/>
        <v>95</v>
      </c>
      <c r="F40" s="36">
        <f t="shared" si="3"/>
        <v>95</v>
      </c>
      <c r="G40" s="37"/>
      <c r="H40" s="38">
        <v>38</v>
      </c>
      <c r="I40" s="38">
        <f t="shared" si="4"/>
        <v>38</v>
      </c>
      <c r="J40" s="38"/>
      <c r="K40" s="38">
        <v>95</v>
      </c>
      <c r="L40" s="39">
        <v>0.29166666666666669</v>
      </c>
      <c r="M40" s="37">
        <v>3</v>
      </c>
      <c r="N40" s="37" t="s">
        <v>115</v>
      </c>
      <c r="O40" s="37">
        <v>1</v>
      </c>
      <c r="P40" s="39">
        <f t="shared" si="0"/>
        <v>0.29166666666666669</v>
      </c>
      <c r="Q40" s="39">
        <v>0.375</v>
      </c>
      <c r="R40" s="5" t="s">
        <v>121</v>
      </c>
      <c r="S40" s="41"/>
      <c r="T40" s="41"/>
      <c r="U40" s="41"/>
    </row>
    <row r="41" spans="1:21" ht="51" customHeight="1" x14ac:dyDescent="0.25">
      <c r="A41" s="35">
        <f t="shared" si="5"/>
        <v>32</v>
      </c>
      <c r="B41" s="16" t="s">
        <v>88</v>
      </c>
      <c r="C41" s="42" t="s">
        <v>85</v>
      </c>
      <c r="D41" s="36">
        <f t="shared" si="1"/>
        <v>2500</v>
      </c>
      <c r="E41" s="36">
        <f t="shared" si="2"/>
        <v>1500</v>
      </c>
      <c r="F41" s="36">
        <f t="shared" si="3"/>
        <v>4000</v>
      </c>
      <c r="G41" s="37"/>
      <c r="H41" s="38">
        <v>1200</v>
      </c>
      <c r="I41" s="38">
        <f t="shared" si="4"/>
        <v>1200</v>
      </c>
      <c r="J41" s="38">
        <v>2500</v>
      </c>
      <c r="K41" s="38">
        <v>1500</v>
      </c>
      <c r="L41" s="39">
        <v>0.63541666666666663</v>
      </c>
      <c r="M41" s="37">
        <v>2</v>
      </c>
      <c r="N41" s="37" t="s">
        <v>114</v>
      </c>
      <c r="O41" s="37">
        <v>1</v>
      </c>
      <c r="P41" s="39">
        <f t="shared" si="0"/>
        <v>0.63541666666666663</v>
      </c>
      <c r="Q41" s="39">
        <v>0.69791666666666663</v>
      </c>
      <c r="R41" s="5" t="s">
        <v>121</v>
      </c>
      <c r="S41" s="41"/>
      <c r="T41" s="41"/>
      <c r="U41" s="41"/>
    </row>
    <row r="42" spans="1:21" x14ac:dyDescent="0.25">
      <c r="A42" s="35"/>
      <c r="B42" s="37"/>
      <c r="C42" s="37" t="s">
        <v>89</v>
      </c>
      <c r="D42" s="38">
        <f>SUM(D10:D41)</f>
        <v>31107</v>
      </c>
      <c r="E42" s="38">
        <f>SUM(E10:E41)</f>
        <v>33096</v>
      </c>
      <c r="F42" s="38">
        <f>SUM(F10:F41)</f>
        <v>64203</v>
      </c>
      <c r="G42" s="37"/>
      <c r="H42" s="38">
        <f>SUM(H10:H41)</f>
        <v>16064.600000000002</v>
      </c>
      <c r="I42" s="38">
        <f>SUM(I10:I41)</f>
        <v>16064.600000000002</v>
      </c>
      <c r="J42" s="38">
        <f>SUM(J10:J41)</f>
        <v>31107</v>
      </c>
      <c r="K42" s="38">
        <f>SUM(K10:K41)</f>
        <v>33096</v>
      </c>
      <c r="L42" s="37"/>
      <c r="M42" s="37"/>
      <c r="N42" s="37"/>
      <c r="O42" s="37"/>
      <c r="P42" s="37"/>
      <c r="Q42" s="37"/>
      <c r="R42" s="40"/>
      <c r="S42" s="41"/>
      <c r="T42" s="41"/>
      <c r="U42" s="41"/>
    </row>
    <row r="43" spans="1:21" x14ac:dyDescent="0.25">
      <c r="A43" s="123" t="s">
        <v>16</v>
      </c>
      <c r="B43" s="124"/>
      <c r="C43" s="124"/>
      <c r="D43" s="124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5"/>
    </row>
    <row r="44" spans="1:21" x14ac:dyDescent="0.25">
      <c r="A44" s="43"/>
      <c r="B44" s="44"/>
      <c r="C44" s="44"/>
      <c r="D44" s="44"/>
      <c r="E44" s="44"/>
      <c r="F44" s="59"/>
      <c r="G44" s="44"/>
      <c r="H44" s="44"/>
      <c r="I44" s="59"/>
      <c r="J44" s="44"/>
      <c r="K44" s="44"/>
      <c r="L44" s="44"/>
      <c r="M44" s="44"/>
      <c r="N44" s="44"/>
      <c r="O44" s="44"/>
      <c r="P44" s="44"/>
      <c r="Q44" s="44"/>
      <c r="R44" s="45"/>
    </row>
    <row r="45" spans="1:21" ht="45.75" customHeight="1" x14ac:dyDescent="0.25">
      <c r="A45" s="35">
        <v>1</v>
      </c>
      <c r="B45" s="14">
        <v>10021</v>
      </c>
      <c r="C45" s="14" t="s">
        <v>38</v>
      </c>
      <c r="D45" s="36">
        <f>J45</f>
        <v>2039.9999999999998</v>
      </c>
      <c r="E45" s="36">
        <f>K45</f>
        <v>2900</v>
      </c>
      <c r="F45" s="36">
        <f t="shared" ref="F45:F60" si="6">D45+E45</f>
        <v>4940</v>
      </c>
      <c r="G45" s="37"/>
      <c r="H45" s="38">
        <v>1482</v>
      </c>
      <c r="I45" s="38">
        <f t="shared" ref="I45:I60" si="7">H45</f>
        <v>1482</v>
      </c>
      <c r="J45" s="38">
        <v>2039.9999999999998</v>
      </c>
      <c r="K45" s="38">
        <v>2900</v>
      </c>
      <c r="L45" s="39">
        <v>0.33333333333333331</v>
      </c>
      <c r="M45" s="37">
        <v>2</v>
      </c>
      <c r="N45" s="37" t="s">
        <v>114</v>
      </c>
      <c r="O45" s="37">
        <v>1</v>
      </c>
      <c r="P45" s="39">
        <f t="shared" ref="P45:P60" si="8">L45</f>
        <v>0.33333333333333331</v>
      </c>
      <c r="Q45" s="39">
        <v>0.41666666666666669</v>
      </c>
      <c r="R45" s="5" t="s">
        <v>121</v>
      </c>
      <c r="S45" s="41"/>
      <c r="T45" s="41"/>
      <c r="U45" s="41"/>
    </row>
    <row r="46" spans="1:21" ht="45.75" customHeight="1" x14ac:dyDescent="0.25">
      <c r="A46" s="35">
        <f>A45+1</f>
        <v>2</v>
      </c>
      <c r="B46" s="14">
        <v>10003</v>
      </c>
      <c r="C46" s="14" t="s">
        <v>45</v>
      </c>
      <c r="D46" s="36">
        <f t="shared" ref="D46:D60" si="9">J46</f>
        <v>213</v>
      </c>
      <c r="E46" s="36">
        <f t="shared" ref="E46:E60" si="10">K46</f>
        <v>100</v>
      </c>
      <c r="F46" s="36">
        <f t="shared" si="6"/>
        <v>313</v>
      </c>
      <c r="G46" s="37"/>
      <c r="H46" s="38">
        <v>93.9</v>
      </c>
      <c r="I46" s="38">
        <f t="shared" si="7"/>
        <v>93.9</v>
      </c>
      <c r="J46" s="38">
        <v>213</v>
      </c>
      <c r="K46" s="38">
        <v>100</v>
      </c>
      <c r="L46" s="39">
        <v>0.33333333333333331</v>
      </c>
      <c r="M46" s="37">
        <v>1</v>
      </c>
      <c r="N46" s="37" t="s">
        <v>117</v>
      </c>
      <c r="O46" s="37">
        <v>1</v>
      </c>
      <c r="P46" s="39">
        <f t="shared" si="8"/>
        <v>0.33333333333333331</v>
      </c>
      <c r="Q46" s="39">
        <v>0.41666666666666669</v>
      </c>
      <c r="R46" s="5" t="s">
        <v>122</v>
      </c>
      <c r="S46" s="41"/>
      <c r="T46" s="41"/>
      <c r="U46" s="41"/>
    </row>
    <row r="47" spans="1:21" ht="45.75" customHeight="1" x14ac:dyDescent="0.25">
      <c r="A47" s="35">
        <f t="shared" ref="A47:A60" si="11">A46+1</f>
        <v>3</v>
      </c>
      <c r="B47" s="14">
        <v>10009</v>
      </c>
      <c r="C47" s="14" t="s">
        <v>49</v>
      </c>
      <c r="D47" s="36">
        <f t="shared" si="9"/>
        <v>465.00000000000006</v>
      </c>
      <c r="E47" s="36">
        <f t="shared" si="10"/>
        <v>276</v>
      </c>
      <c r="F47" s="36">
        <f t="shared" si="6"/>
        <v>741</v>
      </c>
      <c r="G47" s="37"/>
      <c r="H47" s="38">
        <v>222.29999999999998</v>
      </c>
      <c r="I47" s="38">
        <f t="shared" si="7"/>
        <v>222.29999999999998</v>
      </c>
      <c r="J47" s="38">
        <v>465.00000000000006</v>
      </c>
      <c r="K47" s="38">
        <v>276</v>
      </c>
      <c r="L47" s="39">
        <v>0.33333333333333331</v>
      </c>
      <c r="M47" s="37">
        <v>1</v>
      </c>
      <c r="N47" s="37" t="s">
        <v>114</v>
      </c>
      <c r="O47" s="37">
        <v>1</v>
      </c>
      <c r="P47" s="39">
        <f t="shared" si="8"/>
        <v>0.33333333333333331</v>
      </c>
      <c r="Q47" s="39">
        <v>0.41666666666666669</v>
      </c>
      <c r="R47" s="5" t="s">
        <v>121</v>
      </c>
      <c r="S47" s="41"/>
      <c r="T47" s="41"/>
      <c r="U47" s="41"/>
    </row>
    <row r="48" spans="1:21" ht="45.75" customHeight="1" x14ac:dyDescent="0.25">
      <c r="A48" s="35">
        <f t="shared" si="11"/>
        <v>4</v>
      </c>
      <c r="B48" s="14">
        <v>10011</v>
      </c>
      <c r="C48" s="14" t="s">
        <v>50</v>
      </c>
      <c r="D48" s="36">
        <f t="shared" si="9"/>
        <v>95</v>
      </c>
      <c r="E48" s="36">
        <f t="shared" si="10"/>
        <v>47</v>
      </c>
      <c r="F48" s="36">
        <f t="shared" si="6"/>
        <v>142</v>
      </c>
      <c r="G48" s="37"/>
      <c r="H48" s="38">
        <v>42.6</v>
      </c>
      <c r="I48" s="38">
        <f t="shared" si="7"/>
        <v>42.6</v>
      </c>
      <c r="J48" s="38">
        <v>95</v>
      </c>
      <c r="K48" s="38">
        <v>47</v>
      </c>
      <c r="L48" s="39">
        <v>0.43055555555555558</v>
      </c>
      <c r="M48" s="37">
        <v>1</v>
      </c>
      <c r="N48" s="37" t="s">
        <v>114</v>
      </c>
      <c r="O48" s="37">
        <v>1</v>
      </c>
      <c r="P48" s="39">
        <f t="shared" si="8"/>
        <v>0.43055555555555558</v>
      </c>
      <c r="Q48" s="39">
        <v>0.45833333333333331</v>
      </c>
      <c r="R48" s="5" t="s">
        <v>121</v>
      </c>
      <c r="S48" s="41"/>
      <c r="T48" s="41"/>
      <c r="U48" s="41"/>
    </row>
    <row r="49" spans="1:21" ht="45.75" customHeight="1" x14ac:dyDescent="0.25">
      <c r="A49" s="35">
        <f t="shared" si="11"/>
        <v>5</v>
      </c>
      <c r="B49" s="14">
        <v>10014</v>
      </c>
      <c r="C49" s="14" t="s">
        <v>52</v>
      </c>
      <c r="D49" s="36">
        <f t="shared" si="9"/>
        <v>1450</v>
      </c>
      <c r="E49" s="36">
        <f t="shared" si="10"/>
        <v>2950</v>
      </c>
      <c r="F49" s="36">
        <f t="shared" si="6"/>
        <v>4400</v>
      </c>
      <c r="G49" s="37"/>
      <c r="H49" s="38">
        <v>1710.0000000000002</v>
      </c>
      <c r="I49" s="38">
        <f t="shared" si="7"/>
        <v>1710.0000000000002</v>
      </c>
      <c r="J49" s="38">
        <v>1450</v>
      </c>
      <c r="K49" s="38">
        <v>2950</v>
      </c>
      <c r="L49" s="39">
        <v>0.33333333333333331</v>
      </c>
      <c r="M49" s="37">
        <v>1</v>
      </c>
      <c r="N49" s="37" t="s">
        <v>115</v>
      </c>
      <c r="O49" s="37">
        <v>1</v>
      </c>
      <c r="P49" s="39">
        <f t="shared" si="8"/>
        <v>0.33333333333333331</v>
      </c>
      <c r="Q49" s="39">
        <v>0.39583333333333331</v>
      </c>
      <c r="R49" s="5" t="s">
        <v>121</v>
      </c>
      <c r="S49" s="41"/>
      <c r="T49" s="41"/>
      <c r="U49" s="41"/>
    </row>
    <row r="50" spans="1:21" ht="45.75" customHeight="1" x14ac:dyDescent="0.25">
      <c r="A50" s="35">
        <f t="shared" si="11"/>
        <v>6</v>
      </c>
      <c r="B50" s="14">
        <v>10016</v>
      </c>
      <c r="C50" s="14" t="s">
        <v>53</v>
      </c>
      <c r="D50" s="36">
        <f t="shared" si="9"/>
        <v>750</v>
      </c>
      <c r="E50" s="36">
        <f t="shared" si="10"/>
        <v>380</v>
      </c>
      <c r="F50" s="36">
        <f t="shared" si="6"/>
        <v>1130</v>
      </c>
      <c r="G50" s="37"/>
      <c r="H50" s="38">
        <v>399</v>
      </c>
      <c r="I50" s="38">
        <f t="shared" si="7"/>
        <v>399</v>
      </c>
      <c r="J50" s="38">
        <v>750</v>
      </c>
      <c r="K50" s="38">
        <v>380</v>
      </c>
      <c r="L50" s="39">
        <v>0.56944444444444442</v>
      </c>
      <c r="M50" s="37">
        <v>1</v>
      </c>
      <c r="N50" s="37" t="s">
        <v>114</v>
      </c>
      <c r="O50" s="37">
        <v>1</v>
      </c>
      <c r="P50" s="39">
        <f t="shared" si="8"/>
        <v>0.56944444444444442</v>
      </c>
      <c r="Q50" s="39">
        <v>0.67361111111111116</v>
      </c>
      <c r="R50" s="5" t="s">
        <v>121</v>
      </c>
      <c r="S50" s="41"/>
      <c r="T50" s="41"/>
      <c r="U50" s="41"/>
    </row>
    <row r="51" spans="1:21" ht="45.75" customHeight="1" x14ac:dyDescent="0.25">
      <c r="A51" s="35">
        <f t="shared" si="11"/>
        <v>7</v>
      </c>
      <c r="B51" s="14">
        <v>10020</v>
      </c>
      <c r="C51" s="14" t="s">
        <v>56</v>
      </c>
      <c r="D51" s="36">
        <f t="shared" si="9"/>
        <v>370</v>
      </c>
      <c r="E51" s="36">
        <f t="shared" si="10"/>
        <v>85</v>
      </c>
      <c r="F51" s="36">
        <f t="shared" si="6"/>
        <v>455</v>
      </c>
      <c r="G51" s="37"/>
      <c r="H51" s="38">
        <v>135</v>
      </c>
      <c r="I51" s="38">
        <f t="shared" si="7"/>
        <v>135</v>
      </c>
      <c r="J51" s="38">
        <v>370</v>
      </c>
      <c r="K51" s="38">
        <v>85</v>
      </c>
      <c r="L51" s="39">
        <v>0.625</v>
      </c>
      <c r="M51" s="37">
        <v>1</v>
      </c>
      <c r="N51" s="37" t="s">
        <v>117</v>
      </c>
      <c r="O51" s="37">
        <v>1</v>
      </c>
      <c r="P51" s="39">
        <f t="shared" si="8"/>
        <v>0.625</v>
      </c>
      <c r="Q51" s="39">
        <v>0.6875</v>
      </c>
      <c r="R51" s="5" t="s">
        <v>121</v>
      </c>
      <c r="S51" s="41"/>
      <c r="T51" s="41"/>
      <c r="U51" s="41"/>
    </row>
    <row r="52" spans="1:21" ht="45.75" customHeight="1" x14ac:dyDescent="0.25">
      <c r="A52" s="35">
        <f t="shared" si="11"/>
        <v>8</v>
      </c>
      <c r="B52" s="14">
        <v>10037</v>
      </c>
      <c r="C52" s="14" t="s">
        <v>64</v>
      </c>
      <c r="D52" s="36">
        <f t="shared" si="9"/>
        <v>1900</v>
      </c>
      <c r="E52" s="36">
        <f t="shared" si="10"/>
        <v>1450</v>
      </c>
      <c r="F52" s="36">
        <f t="shared" si="6"/>
        <v>3350</v>
      </c>
      <c r="G52" s="37"/>
      <c r="H52" s="38">
        <v>855.00000000000011</v>
      </c>
      <c r="I52" s="38">
        <f t="shared" si="7"/>
        <v>855.00000000000011</v>
      </c>
      <c r="J52" s="38">
        <v>1900</v>
      </c>
      <c r="K52" s="38">
        <v>1450</v>
      </c>
      <c r="L52" s="39">
        <v>0.42708333333333331</v>
      </c>
      <c r="M52" s="37">
        <v>2</v>
      </c>
      <c r="N52" s="37" t="s">
        <v>114</v>
      </c>
      <c r="O52" s="37">
        <v>1</v>
      </c>
      <c r="P52" s="39">
        <f t="shared" si="8"/>
        <v>0.42708333333333331</v>
      </c>
      <c r="Q52" s="39">
        <v>0.47916666666666669</v>
      </c>
      <c r="R52" s="5" t="s">
        <v>121</v>
      </c>
      <c r="S52" s="41"/>
      <c r="T52" s="41"/>
      <c r="U52" s="41"/>
    </row>
    <row r="53" spans="1:21" ht="45.75" customHeight="1" x14ac:dyDescent="0.25">
      <c r="A53" s="35">
        <f t="shared" si="11"/>
        <v>9</v>
      </c>
      <c r="B53" s="14">
        <v>10048</v>
      </c>
      <c r="C53" s="14" t="s">
        <v>66</v>
      </c>
      <c r="D53" s="36">
        <f t="shared" si="9"/>
        <v>3800</v>
      </c>
      <c r="E53" s="36">
        <f t="shared" si="10"/>
        <v>380</v>
      </c>
      <c r="F53" s="36">
        <f t="shared" si="6"/>
        <v>4180</v>
      </c>
      <c r="G53" s="37"/>
      <c r="H53" s="38">
        <v>1254</v>
      </c>
      <c r="I53" s="38">
        <f t="shared" si="7"/>
        <v>1254</v>
      </c>
      <c r="J53" s="38">
        <v>3800</v>
      </c>
      <c r="K53" s="38">
        <v>380</v>
      </c>
      <c r="L53" s="39">
        <v>0.55555555555555558</v>
      </c>
      <c r="M53" s="37">
        <v>2</v>
      </c>
      <c r="N53" s="37" t="s">
        <v>114</v>
      </c>
      <c r="O53" s="37">
        <v>1</v>
      </c>
      <c r="P53" s="39">
        <f t="shared" si="8"/>
        <v>0.55555555555555558</v>
      </c>
      <c r="Q53" s="39">
        <v>0.68055555555555547</v>
      </c>
      <c r="R53" s="5" t="s">
        <v>121</v>
      </c>
      <c r="S53" s="41"/>
      <c r="T53" s="41"/>
      <c r="U53" s="41"/>
    </row>
    <row r="54" spans="1:21" ht="45.75" customHeight="1" x14ac:dyDescent="0.25">
      <c r="A54" s="35">
        <f t="shared" si="11"/>
        <v>10</v>
      </c>
      <c r="B54" s="14">
        <v>10061</v>
      </c>
      <c r="C54" s="14" t="s">
        <v>70</v>
      </c>
      <c r="D54" s="36">
        <f t="shared" si="9"/>
        <v>190</v>
      </c>
      <c r="E54" s="36">
        <f t="shared" si="10"/>
        <v>47</v>
      </c>
      <c r="F54" s="36">
        <f t="shared" si="6"/>
        <v>237</v>
      </c>
      <c r="G54" s="37"/>
      <c r="H54" s="38">
        <v>71.099999999999994</v>
      </c>
      <c r="I54" s="38">
        <f t="shared" si="7"/>
        <v>71.099999999999994</v>
      </c>
      <c r="J54" s="38">
        <v>190</v>
      </c>
      <c r="K54" s="38">
        <v>47</v>
      </c>
      <c r="L54" s="39">
        <v>0.5625</v>
      </c>
      <c r="M54" s="37">
        <v>1</v>
      </c>
      <c r="N54" s="37" t="s">
        <v>117</v>
      </c>
      <c r="O54" s="37">
        <v>1</v>
      </c>
      <c r="P54" s="39">
        <f t="shared" si="8"/>
        <v>0.5625</v>
      </c>
      <c r="Q54" s="39">
        <v>0.59375</v>
      </c>
      <c r="R54" s="5" t="s">
        <v>121</v>
      </c>
      <c r="S54" s="41"/>
      <c r="T54" s="41"/>
      <c r="U54" s="41"/>
    </row>
    <row r="55" spans="1:21" ht="45.75" customHeight="1" x14ac:dyDescent="0.25">
      <c r="A55" s="35">
        <f t="shared" si="11"/>
        <v>11</v>
      </c>
      <c r="B55" s="14">
        <v>10062</v>
      </c>
      <c r="C55" s="14" t="s">
        <v>81</v>
      </c>
      <c r="D55" s="36">
        <f t="shared" si="9"/>
        <v>0</v>
      </c>
      <c r="E55" s="36">
        <f t="shared" si="10"/>
        <v>0</v>
      </c>
      <c r="F55" s="36">
        <f t="shared" si="6"/>
        <v>0</v>
      </c>
      <c r="G55" s="37"/>
      <c r="H55" s="38">
        <v>62.4</v>
      </c>
      <c r="I55" s="38">
        <f t="shared" si="7"/>
        <v>62.4</v>
      </c>
      <c r="J55" s="38"/>
      <c r="K55" s="38"/>
      <c r="L55" s="39">
        <v>0.4375</v>
      </c>
      <c r="M55" s="37">
        <v>1</v>
      </c>
      <c r="N55" s="37" t="s">
        <v>117</v>
      </c>
      <c r="O55" s="37">
        <v>1</v>
      </c>
      <c r="P55" s="39">
        <f t="shared" si="8"/>
        <v>0.4375</v>
      </c>
      <c r="Q55" s="39">
        <v>0.46875</v>
      </c>
      <c r="R55" s="5" t="s">
        <v>121</v>
      </c>
      <c r="S55" s="41"/>
      <c r="T55" s="41"/>
      <c r="U55" s="41"/>
    </row>
    <row r="56" spans="1:21" ht="45.75" customHeight="1" x14ac:dyDescent="0.25">
      <c r="A56" s="35">
        <f t="shared" si="11"/>
        <v>12</v>
      </c>
      <c r="B56" s="14">
        <v>10068</v>
      </c>
      <c r="C56" s="14" t="s">
        <v>71</v>
      </c>
      <c r="D56" s="36">
        <f t="shared" si="9"/>
        <v>285</v>
      </c>
      <c r="E56" s="36">
        <f t="shared" si="10"/>
        <v>190</v>
      </c>
      <c r="F56" s="36">
        <f t="shared" si="6"/>
        <v>475</v>
      </c>
      <c r="G56" s="37"/>
      <c r="H56" s="38">
        <v>142.5</v>
      </c>
      <c r="I56" s="38">
        <f t="shared" si="7"/>
        <v>142.5</v>
      </c>
      <c r="J56" s="38">
        <v>285</v>
      </c>
      <c r="K56" s="38">
        <v>190</v>
      </c>
      <c r="L56" s="39">
        <v>0.41666666666666669</v>
      </c>
      <c r="M56" s="37">
        <v>1</v>
      </c>
      <c r="N56" s="37" t="s">
        <v>115</v>
      </c>
      <c r="O56" s="37">
        <v>1</v>
      </c>
      <c r="P56" s="39">
        <f t="shared" si="8"/>
        <v>0.41666666666666669</v>
      </c>
      <c r="Q56" s="39">
        <v>0.47916666666666669</v>
      </c>
      <c r="R56" s="5" t="s">
        <v>121</v>
      </c>
      <c r="S56" s="41"/>
      <c r="T56" s="41"/>
      <c r="U56" s="41"/>
    </row>
    <row r="57" spans="1:21" ht="45.75" customHeight="1" x14ac:dyDescent="0.25">
      <c r="A57" s="35">
        <f t="shared" si="11"/>
        <v>13</v>
      </c>
      <c r="B57" s="14">
        <v>10070</v>
      </c>
      <c r="C57" s="14" t="s">
        <v>72</v>
      </c>
      <c r="D57" s="36">
        <f t="shared" si="9"/>
        <v>700</v>
      </c>
      <c r="E57" s="36">
        <f t="shared" si="10"/>
        <v>475</v>
      </c>
      <c r="F57" s="36">
        <f t="shared" si="6"/>
        <v>1175</v>
      </c>
      <c r="G57" s="37"/>
      <c r="H57" s="38">
        <v>712.5</v>
      </c>
      <c r="I57" s="38">
        <f t="shared" si="7"/>
        <v>712.5</v>
      </c>
      <c r="J57" s="38">
        <v>700</v>
      </c>
      <c r="K57" s="38">
        <v>475</v>
      </c>
      <c r="L57" s="39">
        <v>0.5625</v>
      </c>
      <c r="M57" s="37">
        <v>2</v>
      </c>
      <c r="N57" s="37" t="s">
        <v>117</v>
      </c>
      <c r="O57" s="37">
        <v>1</v>
      </c>
      <c r="P57" s="39">
        <f t="shared" si="8"/>
        <v>0.5625</v>
      </c>
      <c r="Q57" s="39">
        <v>0.66666666666666663</v>
      </c>
      <c r="R57" s="5" t="s">
        <v>121</v>
      </c>
      <c r="S57" s="41"/>
      <c r="T57" s="41"/>
      <c r="U57" s="41"/>
    </row>
    <row r="58" spans="1:21" ht="45.75" customHeight="1" x14ac:dyDescent="0.25">
      <c r="A58" s="35">
        <f t="shared" si="11"/>
        <v>14</v>
      </c>
      <c r="B58" s="14">
        <v>10071</v>
      </c>
      <c r="C58" s="14" t="s">
        <v>73</v>
      </c>
      <c r="D58" s="36">
        <f t="shared" si="9"/>
        <v>142</v>
      </c>
      <c r="E58" s="36">
        <f t="shared" si="10"/>
        <v>47</v>
      </c>
      <c r="F58" s="36">
        <f t="shared" si="6"/>
        <v>189</v>
      </c>
      <c r="G58" s="37"/>
      <c r="H58" s="38">
        <v>56.699999999999996</v>
      </c>
      <c r="I58" s="38">
        <f t="shared" si="7"/>
        <v>56.699999999999996</v>
      </c>
      <c r="J58" s="38">
        <v>142</v>
      </c>
      <c r="K58" s="38">
        <v>47</v>
      </c>
      <c r="L58" s="39">
        <v>0.60416666666666663</v>
      </c>
      <c r="M58" s="37">
        <v>2</v>
      </c>
      <c r="N58" s="37" t="s">
        <v>115</v>
      </c>
      <c r="O58" s="37">
        <v>1</v>
      </c>
      <c r="P58" s="39">
        <f t="shared" si="8"/>
        <v>0.60416666666666663</v>
      </c>
      <c r="Q58" s="39">
        <v>0.67361111111111116</v>
      </c>
      <c r="R58" s="5" t="s">
        <v>121</v>
      </c>
      <c r="S58" s="41"/>
      <c r="T58" s="41"/>
      <c r="U58" s="41"/>
    </row>
    <row r="59" spans="1:21" ht="45.75" customHeight="1" x14ac:dyDescent="0.25">
      <c r="A59" s="35">
        <f t="shared" si="11"/>
        <v>15</v>
      </c>
      <c r="B59" s="14">
        <v>10086</v>
      </c>
      <c r="C59" s="14" t="s">
        <v>79</v>
      </c>
      <c r="D59" s="36">
        <f t="shared" si="9"/>
        <v>600</v>
      </c>
      <c r="E59" s="36">
        <f t="shared" si="10"/>
        <v>47</v>
      </c>
      <c r="F59" s="36">
        <f t="shared" si="6"/>
        <v>647</v>
      </c>
      <c r="G59" s="37"/>
      <c r="H59" s="38"/>
      <c r="I59" s="38">
        <f t="shared" si="7"/>
        <v>0</v>
      </c>
      <c r="J59" s="38">
        <v>600</v>
      </c>
      <c r="K59" s="38">
        <v>47</v>
      </c>
      <c r="L59" s="39">
        <v>0.42708333333333331</v>
      </c>
      <c r="M59" s="37">
        <v>2</v>
      </c>
      <c r="N59" s="37" t="s">
        <v>117</v>
      </c>
      <c r="O59" s="37">
        <v>1</v>
      </c>
      <c r="P59" s="39">
        <f t="shared" si="8"/>
        <v>0.42708333333333331</v>
      </c>
      <c r="Q59" s="39">
        <v>0.48958333333333331</v>
      </c>
      <c r="R59" s="5" t="s">
        <v>121</v>
      </c>
      <c r="S59" s="41"/>
      <c r="T59" s="41"/>
      <c r="U59" s="41"/>
    </row>
    <row r="60" spans="1:21" ht="45.75" customHeight="1" x14ac:dyDescent="0.25">
      <c r="A60" s="35">
        <f t="shared" si="11"/>
        <v>16</v>
      </c>
      <c r="B60" s="14">
        <v>10089</v>
      </c>
      <c r="C60" s="14" t="s">
        <v>82</v>
      </c>
      <c r="D60" s="36">
        <f t="shared" si="9"/>
        <v>0</v>
      </c>
      <c r="E60" s="36">
        <f t="shared" si="10"/>
        <v>308</v>
      </c>
      <c r="F60" s="36">
        <f t="shared" si="6"/>
        <v>308</v>
      </c>
      <c r="G60" s="37"/>
      <c r="H60" s="38">
        <v>92.399999999999991</v>
      </c>
      <c r="I60" s="38">
        <f t="shared" si="7"/>
        <v>92.399999999999991</v>
      </c>
      <c r="J60" s="38"/>
      <c r="K60" s="38">
        <v>308</v>
      </c>
      <c r="L60" s="39">
        <v>0.35416666666666669</v>
      </c>
      <c r="M60" s="37">
        <v>2</v>
      </c>
      <c r="N60" s="37" t="s">
        <v>117</v>
      </c>
      <c r="O60" s="37">
        <v>1</v>
      </c>
      <c r="P60" s="39">
        <f t="shared" si="8"/>
        <v>0.35416666666666669</v>
      </c>
      <c r="Q60" s="39">
        <v>0.39583333333333331</v>
      </c>
      <c r="R60" s="5" t="s">
        <v>121</v>
      </c>
      <c r="S60" s="41"/>
      <c r="T60" s="41"/>
      <c r="U60" s="41"/>
    </row>
    <row r="61" spans="1:21" ht="15.75" x14ac:dyDescent="0.25">
      <c r="A61" s="63"/>
      <c r="B61" s="64"/>
      <c r="C61" s="37" t="s">
        <v>89</v>
      </c>
      <c r="D61" s="36">
        <f>SUM(D45:D60)</f>
        <v>13000</v>
      </c>
      <c r="E61" s="36">
        <f t="shared" ref="E61:I61" si="12">SUM(E45:E60)</f>
        <v>9682</v>
      </c>
      <c r="F61" s="36">
        <f t="shared" si="12"/>
        <v>22682</v>
      </c>
      <c r="G61" s="65"/>
      <c r="H61" s="36">
        <f t="shared" si="12"/>
        <v>7331.4</v>
      </c>
      <c r="I61" s="36">
        <f t="shared" si="12"/>
        <v>7331.4</v>
      </c>
      <c r="J61" s="66"/>
      <c r="K61" s="66"/>
      <c r="L61" s="67"/>
      <c r="M61" s="65"/>
      <c r="N61" s="65"/>
      <c r="O61" s="65"/>
      <c r="P61" s="67"/>
      <c r="Q61" s="67"/>
      <c r="R61" s="68"/>
      <c r="S61" s="41"/>
      <c r="T61" s="41"/>
      <c r="U61" s="41"/>
    </row>
    <row r="62" spans="1:21" x14ac:dyDescent="0.25">
      <c r="A62" s="123" t="s">
        <v>29</v>
      </c>
      <c r="B62" s="124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5"/>
    </row>
    <row r="63" spans="1:21" x14ac:dyDescent="0.25">
      <c r="A63" s="123" t="s">
        <v>28</v>
      </c>
      <c r="B63" s="124"/>
      <c r="C63" s="124"/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5"/>
    </row>
    <row r="64" spans="1:21" x14ac:dyDescent="0.25">
      <c r="A64" s="35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40"/>
    </row>
    <row r="65" spans="1:21" x14ac:dyDescent="0.25">
      <c r="A65" s="35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40"/>
    </row>
    <row r="67" spans="1:21" x14ac:dyDescent="0.25">
      <c r="A67" s="98" t="s">
        <v>23</v>
      </c>
      <c r="B67" s="98"/>
      <c r="C67" s="98"/>
      <c r="D67" s="98"/>
      <c r="E67" s="98"/>
      <c r="F67" s="58"/>
      <c r="L67" s="98" t="s">
        <v>24</v>
      </c>
      <c r="M67" s="98"/>
      <c r="N67" s="98"/>
      <c r="O67" s="98"/>
      <c r="S67" s="26"/>
    </row>
    <row r="68" spans="1:21" x14ac:dyDescent="0.25">
      <c r="S68" s="26"/>
    </row>
    <row r="69" spans="1:21" x14ac:dyDescent="0.25">
      <c r="A69" s="98" t="s">
        <v>18</v>
      </c>
      <c r="B69" s="98"/>
      <c r="C69" s="98"/>
      <c r="D69" s="98"/>
      <c r="E69" s="98"/>
      <c r="F69" s="58"/>
      <c r="L69" s="99" t="s">
        <v>95</v>
      </c>
      <c r="M69" s="99"/>
      <c r="N69" s="99"/>
      <c r="O69" s="99"/>
      <c r="P69" s="99"/>
      <c r="Q69" s="99"/>
      <c r="R69" s="99"/>
      <c r="S69" s="99"/>
      <c r="T69" s="41"/>
      <c r="U69" s="41"/>
    </row>
    <row r="70" spans="1:21" x14ac:dyDescent="0.25">
      <c r="A70" s="100" t="s">
        <v>19</v>
      </c>
      <c r="B70" s="100"/>
      <c r="C70" s="100"/>
      <c r="S70" s="26"/>
      <c r="T70" s="41"/>
      <c r="U70" s="41"/>
    </row>
    <row r="71" spans="1:21" x14ac:dyDescent="0.25">
      <c r="A71" s="100" t="s">
        <v>91</v>
      </c>
      <c r="B71" s="100"/>
      <c r="C71" s="100"/>
      <c r="L71" s="98" t="s">
        <v>25</v>
      </c>
      <c r="M71" s="98"/>
      <c r="N71" s="98"/>
      <c r="O71" s="98"/>
      <c r="P71" s="98"/>
      <c r="Q71" s="98"/>
      <c r="R71" s="98"/>
      <c r="S71" s="98"/>
      <c r="T71" s="41"/>
      <c r="U71" s="41"/>
    </row>
    <row r="72" spans="1:21" x14ac:dyDescent="0.25">
      <c r="A72" s="100" t="s">
        <v>118</v>
      </c>
      <c r="B72" s="100"/>
      <c r="C72" s="100"/>
      <c r="L72" s="100" t="s">
        <v>96</v>
      </c>
      <c r="M72" s="100"/>
      <c r="N72" s="100"/>
      <c r="O72" s="100"/>
      <c r="P72" s="100"/>
      <c r="Q72" s="100"/>
      <c r="R72" s="100"/>
      <c r="S72" s="100"/>
      <c r="T72" s="41"/>
      <c r="U72" s="41"/>
    </row>
    <row r="73" spans="1:21" x14ac:dyDescent="0.25">
      <c r="S73" s="26"/>
      <c r="T73" s="41"/>
      <c r="U73" s="41"/>
    </row>
    <row r="74" spans="1:21" x14ac:dyDescent="0.25">
      <c r="A74" s="100" t="s">
        <v>20</v>
      </c>
      <c r="B74" s="100"/>
      <c r="C74" s="100"/>
      <c r="L74" s="98" t="s">
        <v>30</v>
      </c>
      <c r="M74" s="98"/>
      <c r="N74" s="98"/>
      <c r="O74" s="98"/>
      <c r="P74" s="98"/>
      <c r="Q74" s="98"/>
      <c r="R74" s="98"/>
      <c r="S74" s="98"/>
      <c r="T74" s="41"/>
      <c r="U74" s="41"/>
    </row>
    <row r="75" spans="1:21" x14ac:dyDescent="0.25">
      <c r="A75" s="100" t="s">
        <v>92</v>
      </c>
      <c r="B75" s="100"/>
      <c r="C75" s="100"/>
      <c r="L75" s="100" t="s">
        <v>97</v>
      </c>
      <c r="M75" s="100"/>
      <c r="N75" s="100"/>
      <c r="O75" s="100"/>
      <c r="P75" s="100"/>
      <c r="Q75" s="100"/>
      <c r="R75" s="100"/>
      <c r="S75" s="100"/>
      <c r="T75" s="41"/>
      <c r="U75" s="41"/>
    </row>
    <row r="76" spans="1:21" x14ac:dyDescent="0.25">
      <c r="A76" s="100" t="s">
        <v>119</v>
      </c>
      <c r="B76" s="100"/>
      <c r="C76" s="100"/>
      <c r="S76" s="26"/>
      <c r="T76" s="41"/>
      <c r="U76" s="41"/>
    </row>
    <row r="77" spans="1:21" x14ac:dyDescent="0.25">
      <c r="L77" s="98" t="s">
        <v>31</v>
      </c>
      <c r="M77" s="98"/>
      <c r="N77" s="98"/>
      <c r="O77" s="98"/>
      <c r="P77" s="98"/>
      <c r="Q77" s="98"/>
      <c r="R77" s="98"/>
      <c r="S77" s="98"/>
      <c r="T77" s="41"/>
      <c r="U77" s="41"/>
    </row>
    <row r="78" spans="1:21" x14ac:dyDescent="0.25">
      <c r="A78" s="100" t="s">
        <v>90</v>
      </c>
      <c r="B78" s="100"/>
      <c r="C78" s="100"/>
      <c r="L78" s="47"/>
      <c r="M78" s="48" t="s">
        <v>100</v>
      </c>
      <c r="N78" s="49"/>
      <c r="O78" s="50" t="s">
        <v>99</v>
      </c>
      <c r="P78" s="49" t="s">
        <v>98</v>
      </c>
      <c r="Q78" s="47"/>
      <c r="R78" s="47"/>
      <c r="S78" s="47"/>
      <c r="T78" s="41"/>
      <c r="U78" s="41"/>
    </row>
    <row r="79" spans="1:21" x14ac:dyDescent="0.25">
      <c r="A79" s="100" t="s">
        <v>92</v>
      </c>
      <c r="B79" s="100"/>
      <c r="C79" s="100"/>
      <c r="S79" s="26"/>
      <c r="T79" s="41"/>
      <c r="U79" s="41"/>
    </row>
    <row r="80" spans="1:21" x14ac:dyDescent="0.25">
      <c r="A80" s="100" t="s">
        <v>120</v>
      </c>
      <c r="B80" s="100"/>
      <c r="C80" s="100"/>
      <c r="L80" s="98" t="s">
        <v>32</v>
      </c>
      <c r="M80" s="98"/>
      <c r="N80" s="98"/>
      <c r="O80" s="98"/>
      <c r="P80" s="98"/>
      <c r="Q80" s="98"/>
      <c r="R80" s="98"/>
      <c r="S80" s="98"/>
      <c r="T80" s="41"/>
      <c r="U80" s="41"/>
    </row>
    <row r="81" spans="1:21" x14ac:dyDescent="0.25">
      <c r="A81" s="46"/>
      <c r="B81" s="46"/>
      <c r="C81" s="46"/>
      <c r="M81" s="48"/>
      <c r="N81" s="49"/>
      <c r="O81" s="50"/>
      <c r="P81" s="49"/>
      <c r="S81" s="26"/>
      <c r="T81" s="41"/>
      <c r="U81" s="41"/>
    </row>
    <row r="82" spans="1:21" x14ac:dyDescent="0.25">
      <c r="A82" s="98" t="s">
        <v>21</v>
      </c>
      <c r="B82" s="98"/>
      <c r="C82" s="98"/>
      <c r="S82" s="26"/>
      <c r="T82" s="41"/>
      <c r="U82" s="41"/>
    </row>
    <row r="83" spans="1:21" x14ac:dyDescent="0.25">
      <c r="A83" s="101" t="s">
        <v>93</v>
      </c>
      <c r="B83" s="101"/>
      <c r="C83" s="101"/>
      <c r="S83" s="41"/>
      <c r="T83" s="41"/>
      <c r="U83" s="41"/>
    </row>
    <row r="84" spans="1:21" x14ac:dyDescent="0.25">
      <c r="A84" s="97" t="s">
        <v>94</v>
      </c>
      <c r="B84" s="97"/>
      <c r="C84" s="97"/>
      <c r="S84" s="41"/>
      <c r="T84" s="41"/>
      <c r="U84" s="41"/>
    </row>
    <row r="85" spans="1:21" x14ac:dyDescent="0.25">
      <c r="A85" s="97" t="s">
        <v>22</v>
      </c>
      <c r="B85" s="97"/>
      <c r="C85" s="97"/>
      <c r="S85" s="41"/>
      <c r="T85" s="41"/>
      <c r="U85" s="41"/>
    </row>
    <row r="86" spans="1:21" x14ac:dyDescent="0.25">
      <c r="S86" s="41"/>
      <c r="T86" s="41"/>
      <c r="U86" s="41"/>
    </row>
    <row r="87" spans="1:21" x14ac:dyDescent="0.25">
      <c r="S87" s="41"/>
      <c r="T87" s="41"/>
      <c r="U87" s="41"/>
    </row>
    <row r="88" spans="1:21" x14ac:dyDescent="0.25">
      <c r="S88" s="41"/>
      <c r="T88" s="41"/>
      <c r="U88" s="41"/>
    </row>
    <row r="89" spans="1:21" ht="44.25" customHeight="1" x14ac:dyDescent="0.25">
      <c r="S89" s="41"/>
      <c r="T89" s="41"/>
      <c r="U89" s="41"/>
    </row>
    <row r="90" spans="1:21" x14ac:dyDescent="0.25">
      <c r="S90" s="41"/>
      <c r="T90" s="41"/>
      <c r="U90" s="41"/>
    </row>
    <row r="91" spans="1:21" x14ac:dyDescent="0.25">
      <c r="S91" s="41"/>
      <c r="T91" s="41"/>
      <c r="U91" s="41"/>
    </row>
    <row r="92" spans="1:21" ht="30.75" customHeight="1" x14ac:dyDescent="0.25">
      <c r="S92" s="41"/>
      <c r="T92" s="41"/>
      <c r="U92" s="41"/>
    </row>
    <row r="93" spans="1:21" x14ac:dyDescent="0.25">
      <c r="S93" s="41"/>
      <c r="T93" s="41"/>
      <c r="U93" s="41"/>
    </row>
    <row r="94" spans="1:21" x14ac:dyDescent="0.25">
      <c r="S94" s="41"/>
      <c r="T94" s="41"/>
      <c r="U94" s="41"/>
    </row>
    <row r="95" spans="1:21" ht="30" customHeight="1" x14ac:dyDescent="0.25">
      <c r="S95" s="41"/>
      <c r="T95" s="41"/>
      <c r="U95" s="41"/>
    </row>
    <row r="96" spans="1:21" x14ac:dyDescent="0.25">
      <c r="S96" s="41"/>
      <c r="T96" s="41"/>
      <c r="U96" s="41"/>
    </row>
    <row r="97" spans="19:21" x14ac:dyDescent="0.25">
      <c r="S97" s="41"/>
      <c r="T97" s="41"/>
      <c r="U97" s="41"/>
    </row>
    <row r="98" spans="19:21" x14ac:dyDescent="0.25">
      <c r="S98" s="41"/>
      <c r="T98" s="41"/>
      <c r="U98" s="41"/>
    </row>
    <row r="99" spans="19:21" x14ac:dyDescent="0.25">
      <c r="S99" s="41"/>
      <c r="T99" s="41"/>
      <c r="U99" s="41"/>
    </row>
    <row r="100" spans="19:21" x14ac:dyDescent="0.25">
      <c r="S100" s="41"/>
      <c r="T100" s="41"/>
      <c r="U100" s="41"/>
    </row>
    <row r="101" spans="19:21" x14ac:dyDescent="0.25">
      <c r="S101" s="41"/>
      <c r="T101" s="41"/>
      <c r="U101" s="41"/>
    </row>
    <row r="102" spans="19:21" x14ac:dyDescent="0.25">
      <c r="S102" s="41"/>
      <c r="T102" s="41"/>
      <c r="U102" s="41"/>
    </row>
    <row r="103" spans="19:21" x14ac:dyDescent="0.25">
      <c r="S103" s="41"/>
      <c r="T103" s="41"/>
      <c r="U103" s="41"/>
    </row>
    <row r="104" spans="19:21" x14ac:dyDescent="0.25">
      <c r="S104" s="41"/>
      <c r="T104" s="41"/>
      <c r="U104" s="41"/>
    </row>
    <row r="105" spans="19:21" x14ac:dyDescent="0.25">
      <c r="S105" s="41"/>
      <c r="T105" s="41"/>
      <c r="U105" s="41"/>
    </row>
    <row r="106" spans="19:21" x14ac:dyDescent="0.25">
      <c r="S106" s="41"/>
      <c r="T106" s="41"/>
      <c r="U106" s="41"/>
    </row>
    <row r="107" spans="19:21" x14ac:dyDescent="0.25">
      <c r="S107" s="41"/>
      <c r="T107" s="41"/>
      <c r="U107" s="41"/>
    </row>
    <row r="108" spans="19:21" x14ac:dyDescent="0.25">
      <c r="S108" s="41"/>
      <c r="T108" s="41"/>
      <c r="U108" s="41"/>
    </row>
    <row r="109" spans="19:21" x14ac:dyDescent="0.25">
      <c r="S109" s="41"/>
      <c r="T109" s="41"/>
      <c r="U109" s="41"/>
    </row>
    <row r="110" spans="19:21" x14ac:dyDescent="0.25">
      <c r="S110" s="41"/>
      <c r="T110" s="41"/>
      <c r="U110" s="41"/>
    </row>
    <row r="111" spans="19:21" x14ac:dyDescent="0.25">
      <c r="S111" s="41"/>
      <c r="T111" s="41"/>
      <c r="U111" s="41"/>
    </row>
    <row r="112" spans="19:21" x14ac:dyDescent="0.25">
      <c r="S112" s="41"/>
      <c r="T112" s="41"/>
      <c r="U112" s="41"/>
    </row>
    <row r="113" spans="19:21" x14ac:dyDescent="0.25">
      <c r="S113" s="41"/>
      <c r="T113" s="41"/>
      <c r="U113" s="41"/>
    </row>
    <row r="114" spans="19:21" x14ac:dyDescent="0.25">
      <c r="S114" s="41"/>
      <c r="T114" s="41"/>
      <c r="U114" s="41"/>
    </row>
    <row r="115" spans="19:21" x14ac:dyDescent="0.25">
      <c r="S115" s="41"/>
      <c r="T115" s="41"/>
      <c r="U115" s="41"/>
    </row>
    <row r="116" spans="19:21" x14ac:dyDescent="0.25">
      <c r="S116" s="41"/>
      <c r="T116" s="41"/>
      <c r="U116" s="41"/>
    </row>
    <row r="117" spans="19:21" x14ac:dyDescent="0.25">
      <c r="S117" s="41"/>
      <c r="T117" s="41"/>
      <c r="U117" s="41"/>
    </row>
    <row r="118" spans="19:21" x14ac:dyDescent="0.25">
      <c r="S118" s="41"/>
      <c r="T118" s="41"/>
      <c r="U118" s="41"/>
    </row>
    <row r="119" spans="19:21" x14ac:dyDescent="0.25">
      <c r="S119" s="41"/>
      <c r="T119" s="41"/>
      <c r="U119" s="41"/>
    </row>
    <row r="120" spans="19:21" x14ac:dyDescent="0.25">
      <c r="S120" s="41"/>
      <c r="T120" s="41"/>
      <c r="U120" s="41"/>
    </row>
    <row r="121" spans="19:21" x14ac:dyDescent="0.25">
      <c r="S121" s="41"/>
      <c r="T121" s="41"/>
      <c r="U121" s="41"/>
    </row>
    <row r="122" spans="19:21" x14ac:dyDescent="0.25">
      <c r="S122" s="41"/>
      <c r="T122" s="41"/>
      <c r="U122" s="41"/>
    </row>
    <row r="123" spans="19:21" x14ac:dyDescent="0.25">
      <c r="S123" s="41"/>
      <c r="T123" s="41"/>
      <c r="U123" s="41"/>
    </row>
    <row r="124" spans="19:21" x14ac:dyDescent="0.25">
      <c r="S124" s="41"/>
      <c r="T124" s="41"/>
      <c r="U124" s="41"/>
    </row>
    <row r="125" spans="19:21" x14ac:dyDescent="0.25">
      <c r="S125" s="41"/>
      <c r="T125" s="41"/>
      <c r="U125" s="41"/>
    </row>
    <row r="126" spans="19:21" x14ac:dyDescent="0.25">
      <c r="S126" s="41"/>
      <c r="T126" s="41"/>
      <c r="U126" s="41"/>
    </row>
    <row r="127" spans="19:21" x14ac:dyDescent="0.25">
      <c r="S127" s="41"/>
      <c r="T127" s="41"/>
      <c r="U127" s="41"/>
    </row>
    <row r="128" spans="19:21" x14ac:dyDescent="0.25">
      <c r="S128" s="41"/>
      <c r="T128" s="41"/>
      <c r="U128" s="41"/>
    </row>
    <row r="129" spans="19:21" x14ac:dyDescent="0.25">
      <c r="S129" s="41"/>
      <c r="T129" s="41"/>
      <c r="U129" s="41"/>
    </row>
    <row r="130" spans="19:21" x14ac:dyDescent="0.25">
      <c r="S130" s="41"/>
      <c r="T130" s="41"/>
      <c r="U130" s="41"/>
    </row>
    <row r="131" spans="19:21" x14ac:dyDescent="0.25">
      <c r="S131" s="41"/>
      <c r="T131" s="41"/>
      <c r="U131" s="41"/>
    </row>
    <row r="132" spans="19:21" x14ac:dyDescent="0.25">
      <c r="S132" s="41"/>
      <c r="T132" s="41"/>
      <c r="U132" s="41"/>
    </row>
    <row r="133" spans="19:21" x14ac:dyDescent="0.25">
      <c r="S133" s="41"/>
      <c r="T133" s="41"/>
      <c r="U133" s="41"/>
    </row>
    <row r="134" spans="19:21" x14ac:dyDescent="0.25">
      <c r="S134" s="41"/>
      <c r="T134" s="41"/>
      <c r="U134" s="41"/>
    </row>
    <row r="135" spans="19:21" x14ac:dyDescent="0.25">
      <c r="S135" s="41"/>
      <c r="T135" s="41"/>
      <c r="U135" s="41"/>
    </row>
    <row r="136" spans="19:21" x14ac:dyDescent="0.25">
      <c r="S136" s="41"/>
      <c r="T136" s="41"/>
      <c r="U136" s="41"/>
    </row>
    <row r="137" spans="19:21" x14ac:dyDescent="0.25">
      <c r="S137" s="41"/>
      <c r="T137" s="41"/>
      <c r="U137" s="41"/>
    </row>
    <row r="138" spans="19:21" x14ac:dyDescent="0.25">
      <c r="S138" s="41"/>
      <c r="T138" s="41"/>
      <c r="U138" s="41"/>
    </row>
    <row r="139" spans="19:21" x14ac:dyDescent="0.25">
      <c r="S139" s="41"/>
      <c r="T139" s="41"/>
      <c r="U139" s="41"/>
    </row>
    <row r="140" spans="19:21" x14ac:dyDescent="0.25">
      <c r="S140" s="41"/>
      <c r="T140" s="41"/>
      <c r="U140" s="41"/>
    </row>
    <row r="141" spans="19:21" x14ac:dyDescent="0.25">
      <c r="S141" s="41"/>
      <c r="T141" s="41"/>
      <c r="U141" s="41"/>
    </row>
  </sheetData>
  <mergeCells count="44">
    <mergeCell ref="A4:A6"/>
    <mergeCell ref="B4:B6"/>
    <mergeCell ref="C4:C6"/>
    <mergeCell ref="D4:K4"/>
    <mergeCell ref="L4:L6"/>
    <mergeCell ref="A76:C76"/>
    <mergeCell ref="A8:R8"/>
    <mergeCell ref="A43:R43"/>
    <mergeCell ref="A62:R62"/>
    <mergeCell ref="A63:R63"/>
    <mergeCell ref="L74:S74"/>
    <mergeCell ref="A69:E69"/>
    <mergeCell ref="Q1:R1"/>
    <mergeCell ref="L71:S71"/>
    <mergeCell ref="A70:C70"/>
    <mergeCell ref="A71:C71"/>
    <mergeCell ref="A72:C72"/>
    <mergeCell ref="R4:R6"/>
    <mergeCell ref="M4:M6"/>
    <mergeCell ref="N4:O4"/>
    <mergeCell ref="P4:P6"/>
    <mergeCell ref="Q4:Q6"/>
    <mergeCell ref="A2:K2"/>
    <mergeCell ref="J5:K5"/>
    <mergeCell ref="N5:N6"/>
    <mergeCell ref="O5:O6"/>
    <mergeCell ref="D5:F5"/>
    <mergeCell ref="G5:I5"/>
    <mergeCell ref="A84:C84"/>
    <mergeCell ref="A85:C85"/>
    <mergeCell ref="L67:O67"/>
    <mergeCell ref="L69:S69"/>
    <mergeCell ref="L72:S72"/>
    <mergeCell ref="A78:C78"/>
    <mergeCell ref="A79:C79"/>
    <mergeCell ref="A80:C80"/>
    <mergeCell ref="A67:E67"/>
    <mergeCell ref="L75:S75"/>
    <mergeCell ref="A82:C82"/>
    <mergeCell ref="A83:C83"/>
    <mergeCell ref="L77:S77"/>
    <mergeCell ref="L80:S80"/>
    <mergeCell ref="A74:C74"/>
    <mergeCell ref="A75:C75"/>
  </mergeCells>
  <pageMargins left="0.19685039370078741" right="0.19685039370078741" top="0.19685039370078741" bottom="0.19685039370078741" header="0.31496062992125984" footer="0.31496062992125984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6"/>
  <sheetViews>
    <sheetView zoomScale="80" zoomScaleNormal="80" workbookViewId="0">
      <selection activeCell="P17" sqref="P17"/>
    </sheetView>
  </sheetViews>
  <sheetFormatPr defaultRowHeight="15" x14ac:dyDescent="0.25"/>
  <cols>
    <col min="1" max="1" width="6.140625" style="7" bestFit="1" customWidth="1"/>
    <col min="2" max="2" width="13.7109375" style="7" customWidth="1"/>
    <col min="3" max="3" width="51" style="7" customWidth="1"/>
    <col min="4" max="4" width="20.42578125" style="7" customWidth="1"/>
    <col min="5" max="5" width="15.5703125" style="7" customWidth="1"/>
    <col min="6" max="6" width="15.5703125" style="55" customWidth="1"/>
    <col min="7" max="7" width="21" style="7" customWidth="1"/>
    <col min="8" max="8" width="16" style="7" customWidth="1"/>
    <col min="9" max="9" width="16" style="55" customWidth="1"/>
    <col min="10" max="10" width="15.7109375" style="7" customWidth="1"/>
    <col min="11" max="11" width="14.7109375" style="7" customWidth="1"/>
    <col min="12" max="12" width="15.28515625" style="7" customWidth="1"/>
    <col min="13" max="13" width="16" style="7" customWidth="1"/>
    <col min="14" max="14" width="15.7109375" style="7" customWidth="1"/>
    <col min="15" max="15" width="15.85546875" style="7" customWidth="1"/>
    <col min="16" max="16" width="20.42578125" style="7" customWidth="1"/>
  </cols>
  <sheetData>
    <row r="1" spans="1:21" x14ac:dyDescent="0.25">
      <c r="O1" s="69" t="s">
        <v>35</v>
      </c>
      <c r="P1" s="69"/>
    </row>
    <row r="2" spans="1:21" ht="14.45" customHeight="1" x14ac:dyDescent="0.25">
      <c r="A2" s="79" t="s">
        <v>108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61"/>
      <c r="M2" s="61"/>
      <c r="N2" s="61"/>
      <c r="O2" s="61"/>
      <c r="P2" s="61"/>
    </row>
    <row r="3" spans="1:21" ht="3.6" customHeight="1" thickBot="1" x14ac:dyDescent="0.3"/>
    <row r="4" spans="1:21" ht="15" customHeight="1" x14ac:dyDescent="0.25">
      <c r="A4" s="92" t="s">
        <v>0</v>
      </c>
      <c r="B4" s="95" t="s">
        <v>1</v>
      </c>
      <c r="C4" s="95" t="s">
        <v>2</v>
      </c>
      <c r="D4" s="134" t="s">
        <v>3</v>
      </c>
      <c r="E4" s="135"/>
      <c r="F4" s="135"/>
      <c r="G4" s="135"/>
      <c r="H4" s="135"/>
      <c r="I4" s="136"/>
      <c r="J4" s="88" t="s">
        <v>7</v>
      </c>
      <c r="K4" s="88" t="s">
        <v>8</v>
      </c>
      <c r="L4" s="83" t="s">
        <v>9</v>
      </c>
      <c r="M4" s="84"/>
      <c r="N4" s="88" t="s">
        <v>11</v>
      </c>
      <c r="O4" s="88" t="s">
        <v>12</v>
      </c>
      <c r="P4" s="80" t="s">
        <v>13</v>
      </c>
    </row>
    <row r="5" spans="1:21" ht="15" customHeight="1" x14ac:dyDescent="0.25">
      <c r="A5" s="93"/>
      <c r="B5" s="75"/>
      <c r="C5" s="75"/>
      <c r="D5" s="131" t="s">
        <v>111</v>
      </c>
      <c r="E5" s="132"/>
      <c r="F5" s="133"/>
      <c r="G5" s="75" t="s">
        <v>110</v>
      </c>
      <c r="H5" s="75"/>
      <c r="I5" s="75"/>
      <c r="J5" s="89"/>
      <c r="K5" s="89"/>
      <c r="L5" s="91" t="s">
        <v>14</v>
      </c>
      <c r="M5" s="91" t="s">
        <v>10</v>
      </c>
      <c r="N5" s="89"/>
      <c r="O5" s="89"/>
      <c r="P5" s="81"/>
    </row>
    <row r="6" spans="1:21" ht="29.25" thickBot="1" x14ac:dyDescent="0.3">
      <c r="A6" s="94"/>
      <c r="B6" s="96"/>
      <c r="C6" s="96"/>
      <c r="D6" s="8" t="s">
        <v>37</v>
      </c>
      <c r="E6" s="8" t="s">
        <v>36</v>
      </c>
      <c r="F6" s="57" t="s">
        <v>4</v>
      </c>
      <c r="G6" s="56" t="s">
        <v>5</v>
      </c>
      <c r="H6" s="56" t="s">
        <v>6</v>
      </c>
      <c r="I6" s="56" t="s">
        <v>4</v>
      </c>
      <c r="J6" s="90"/>
      <c r="K6" s="90"/>
      <c r="L6" s="90"/>
      <c r="M6" s="90"/>
      <c r="N6" s="90"/>
      <c r="O6" s="90"/>
      <c r="P6" s="82"/>
    </row>
    <row r="7" spans="1:21" ht="15.75" thickBot="1" x14ac:dyDescent="0.3">
      <c r="A7" s="11">
        <v>1</v>
      </c>
      <c r="B7" s="12">
        <v>2</v>
      </c>
      <c r="C7" s="12">
        <v>3</v>
      </c>
      <c r="D7" s="12">
        <v>4</v>
      </c>
      <c r="E7" s="12">
        <v>5</v>
      </c>
      <c r="F7" s="12"/>
      <c r="G7" s="12">
        <v>6</v>
      </c>
      <c r="H7" s="12">
        <v>7</v>
      </c>
      <c r="I7" s="12"/>
      <c r="J7" s="12">
        <v>8</v>
      </c>
      <c r="K7" s="12">
        <v>9</v>
      </c>
      <c r="L7" s="12">
        <v>10</v>
      </c>
      <c r="M7" s="12">
        <v>11</v>
      </c>
      <c r="N7" s="12">
        <v>12</v>
      </c>
      <c r="O7" s="12">
        <v>13</v>
      </c>
      <c r="P7" s="13">
        <v>14</v>
      </c>
    </row>
    <row r="8" spans="1:21" x14ac:dyDescent="0.25">
      <c r="A8" s="85" t="s">
        <v>15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7"/>
    </row>
    <row r="9" spans="1:21" ht="40.5" customHeight="1" x14ac:dyDescent="0.25">
      <c r="A9" s="4">
        <v>1</v>
      </c>
      <c r="B9" s="14">
        <v>10021</v>
      </c>
      <c r="C9" s="14" t="s">
        <v>38</v>
      </c>
      <c r="D9" s="18">
        <f>'Форма 1'!D9</f>
        <v>2039.9999999999998</v>
      </c>
      <c r="E9" s="18">
        <f>'Форма 1'!E9</f>
        <v>2900</v>
      </c>
      <c r="F9" s="18">
        <f>E9+D9</f>
        <v>4940</v>
      </c>
      <c r="G9" s="3"/>
      <c r="H9" s="17">
        <v>1482</v>
      </c>
      <c r="I9" s="17">
        <f>H9</f>
        <v>1482</v>
      </c>
      <c r="J9" s="22">
        <v>0.34375</v>
      </c>
      <c r="K9" s="3">
        <v>2</v>
      </c>
      <c r="L9" s="3" t="s">
        <v>113</v>
      </c>
      <c r="M9" s="3">
        <v>1</v>
      </c>
      <c r="N9" s="22">
        <f t="shared" ref="N9:N14" si="0">J9</f>
        <v>0.34375</v>
      </c>
      <c r="O9" s="22">
        <v>0.39583333333333331</v>
      </c>
      <c r="P9" s="5" t="s">
        <v>121</v>
      </c>
      <c r="S9" s="1"/>
      <c r="T9" s="1"/>
      <c r="U9" s="1"/>
    </row>
    <row r="10" spans="1:21" ht="40.5" customHeight="1" x14ac:dyDescent="0.25">
      <c r="A10" s="4">
        <f>A9+1</f>
        <v>2</v>
      </c>
      <c r="B10" s="14">
        <v>10023</v>
      </c>
      <c r="C10" s="14" t="s">
        <v>39</v>
      </c>
      <c r="D10" s="18">
        <f>'Форма 1'!D10</f>
        <v>2375</v>
      </c>
      <c r="E10" s="18">
        <f>'Форма 1'!E10</f>
        <v>3672</v>
      </c>
      <c r="F10" s="18">
        <f t="shared" ref="F10:F56" si="1">E10+D10</f>
        <v>6047</v>
      </c>
      <c r="G10" s="3"/>
      <c r="H10" s="17">
        <v>1214.0999999999999</v>
      </c>
      <c r="I10" s="17">
        <f t="shared" ref="I10:I56" si="2">H10</f>
        <v>1214.0999999999999</v>
      </c>
      <c r="J10" s="22">
        <v>0.34375</v>
      </c>
      <c r="K10" s="3">
        <v>2</v>
      </c>
      <c r="L10" s="3" t="s">
        <v>114</v>
      </c>
      <c r="M10" s="3">
        <v>1</v>
      </c>
      <c r="N10" s="22">
        <f t="shared" si="0"/>
        <v>0.34375</v>
      </c>
      <c r="O10" s="22">
        <v>0.375</v>
      </c>
      <c r="P10" s="5" t="s">
        <v>121</v>
      </c>
      <c r="S10" s="1"/>
      <c r="T10" s="1"/>
      <c r="U10" s="1"/>
    </row>
    <row r="11" spans="1:21" ht="40.5" customHeight="1" x14ac:dyDescent="0.25">
      <c r="A11" s="4">
        <f t="shared" ref="A11:A56" si="3">A10+1</f>
        <v>3</v>
      </c>
      <c r="B11" s="14">
        <v>10045</v>
      </c>
      <c r="C11" s="14" t="s">
        <v>40</v>
      </c>
      <c r="D11" s="18">
        <f>'Форма 1'!D11</f>
        <v>627</v>
      </c>
      <c r="E11" s="18">
        <f>'Форма 1'!E11</f>
        <v>1418</v>
      </c>
      <c r="F11" s="18">
        <f t="shared" si="1"/>
        <v>2045</v>
      </c>
      <c r="G11" s="3"/>
      <c r="H11" s="17">
        <v>313.5</v>
      </c>
      <c r="I11" s="17">
        <f t="shared" si="2"/>
        <v>313.5</v>
      </c>
      <c r="J11" s="22">
        <v>0.34027777777777773</v>
      </c>
      <c r="K11" s="3">
        <v>3</v>
      </c>
      <c r="L11" s="3" t="s">
        <v>113</v>
      </c>
      <c r="M11" s="3">
        <v>1</v>
      </c>
      <c r="N11" s="22">
        <f t="shared" si="0"/>
        <v>0.34027777777777773</v>
      </c>
      <c r="O11" s="22">
        <v>0.39583333333333331</v>
      </c>
      <c r="P11" s="5" t="s">
        <v>121</v>
      </c>
      <c r="S11" s="1"/>
      <c r="T11" s="1"/>
      <c r="U11" s="1"/>
    </row>
    <row r="12" spans="1:21" ht="40.5" customHeight="1" x14ac:dyDescent="0.25">
      <c r="A12" s="4">
        <f t="shared" si="3"/>
        <v>4</v>
      </c>
      <c r="B12" s="14">
        <v>10001</v>
      </c>
      <c r="C12" s="14" t="s">
        <v>41</v>
      </c>
      <c r="D12" s="18">
        <f>'Форма 1'!D12</f>
        <v>1305</v>
      </c>
      <c r="E12" s="18">
        <f>'Форма 1'!E12</f>
        <v>975</v>
      </c>
      <c r="F12" s="18">
        <f t="shared" si="1"/>
        <v>2280</v>
      </c>
      <c r="G12" s="3"/>
      <c r="H12" s="17">
        <v>684</v>
      </c>
      <c r="I12" s="17">
        <f t="shared" si="2"/>
        <v>684</v>
      </c>
      <c r="J12" s="22">
        <v>0.29166666666666669</v>
      </c>
      <c r="K12" s="3">
        <v>1</v>
      </c>
      <c r="L12" s="3" t="s">
        <v>114</v>
      </c>
      <c r="M12" s="3">
        <v>1</v>
      </c>
      <c r="N12" s="22">
        <f t="shared" si="0"/>
        <v>0.29166666666666669</v>
      </c>
      <c r="O12" s="22">
        <v>0.32291666666666669</v>
      </c>
      <c r="P12" s="5" t="s">
        <v>121</v>
      </c>
      <c r="S12" s="1"/>
      <c r="T12" s="1"/>
      <c r="U12" s="1"/>
    </row>
    <row r="13" spans="1:21" ht="40.5" customHeight="1" x14ac:dyDescent="0.25">
      <c r="A13" s="4">
        <f t="shared" si="3"/>
        <v>5</v>
      </c>
      <c r="B13" s="14">
        <v>10046</v>
      </c>
      <c r="C13" s="14" t="s">
        <v>42</v>
      </c>
      <c r="D13" s="18">
        <f>'Форма 1'!D13</f>
        <v>2415</v>
      </c>
      <c r="E13" s="18">
        <f>'Форма 1'!E13</f>
        <v>4520</v>
      </c>
      <c r="F13" s="18">
        <f t="shared" si="1"/>
        <v>6935</v>
      </c>
      <c r="G13" s="3"/>
      <c r="H13" s="17">
        <v>2080.5</v>
      </c>
      <c r="I13" s="17">
        <f t="shared" si="2"/>
        <v>2080.5</v>
      </c>
      <c r="J13" s="22">
        <v>0.29166666666666669</v>
      </c>
      <c r="K13" s="3">
        <v>2</v>
      </c>
      <c r="L13" s="3" t="s">
        <v>114</v>
      </c>
      <c r="M13" s="3">
        <v>1</v>
      </c>
      <c r="N13" s="22">
        <f t="shared" si="0"/>
        <v>0.29166666666666669</v>
      </c>
      <c r="O13" s="22">
        <v>0.32291666666666669</v>
      </c>
      <c r="P13" s="5" t="s">
        <v>121</v>
      </c>
      <c r="S13" s="1"/>
      <c r="T13" s="1"/>
      <c r="U13" s="1"/>
    </row>
    <row r="14" spans="1:21" ht="40.5" customHeight="1" x14ac:dyDescent="0.25">
      <c r="A14" s="4">
        <f t="shared" si="3"/>
        <v>6</v>
      </c>
      <c r="B14" s="14">
        <v>10038</v>
      </c>
      <c r="C14" s="14" t="s">
        <v>43</v>
      </c>
      <c r="D14" s="18">
        <f>'Форма 1'!D14</f>
        <v>1515</v>
      </c>
      <c r="E14" s="18">
        <f>'Форма 1'!E14</f>
        <v>3804.9999999999995</v>
      </c>
      <c r="F14" s="18">
        <f t="shared" si="1"/>
        <v>5320</v>
      </c>
      <c r="G14" s="3"/>
      <c r="H14" s="17">
        <v>1596</v>
      </c>
      <c r="I14" s="17">
        <f t="shared" si="2"/>
        <v>1596</v>
      </c>
      <c r="J14" s="22">
        <v>0.29166666666666669</v>
      </c>
      <c r="K14" s="3">
        <v>3</v>
      </c>
      <c r="L14" s="3" t="s">
        <v>114</v>
      </c>
      <c r="M14" s="3">
        <v>1</v>
      </c>
      <c r="N14" s="22">
        <f t="shared" si="0"/>
        <v>0.29166666666666669</v>
      </c>
      <c r="O14" s="22">
        <v>0.3125</v>
      </c>
      <c r="P14" s="5" t="s">
        <v>121</v>
      </c>
      <c r="S14" s="1"/>
      <c r="T14" s="1"/>
      <c r="U14" s="1"/>
    </row>
    <row r="15" spans="1:21" ht="40.5" customHeight="1" x14ac:dyDescent="0.25">
      <c r="A15" s="4">
        <f t="shared" si="3"/>
        <v>7</v>
      </c>
      <c r="B15" s="14">
        <v>10002</v>
      </c>
      <c r="C15" s="14" t="s">
        <v>44</v>
      </c>
      <c r="D15" s="18">
        <f>'Форма 1'!D15</f>
        <v>675</v>
      </c>
      <c r="E15" s="18">
        <f>'Форма 1'!E15</f>
        <v>1065</v>
      </c>
      <c r="F15" s="18">
        <f t="shared" si="1"/>
        <v>1740</v>
      </c>
      <c r="G15" s="3"/>
      <c r="H15" s="17">
        <v>911.99999999999989</v>
      </c>
      <c r="I15" s="17">
        <f t="shared" si="2"/>
        <v>911.99999999999989</v>
      </c>
      <c r="J15" s="22">
        <v>0.35069444444444442</v>
      </c>
      <c r="K15" s="3">
        <v>1</v>
      </c>
      <c r="L15" s="3" t="s">
        <v>113</v>
      </c>
      <c r="M15" s="3">
        <v>1</v>
      </c>
      <c r="N15" s="22">
        <f t="shared" ref="N15:N53" si="4">J15</f>
        <v>0.35069444444444442</v>
      </c>
      <c r="O15" s="22">
        <v>0.38541666666666669</v>
      </c>
      <c r="P15" s="5" t="s">
        <v>121</v>
      </c>
      <c r="S15" s="1"/>
      <c r="T15" s="1"/>
      <c r="U15" s="1"/>
    </row>
    <row r="16" spans="1:21" ht="40.5" customHeight="1" x14ac:dyDescent="0.25">
      <c r="A16" s="4">
        <f t="shared" si="3"/>
        <v>8</v>
      </c>
      <c r="B16" s="14">
        <v>10003</v>
      </c>
      <c r="C16" s="14" t="s">
        <v>45</v>
      </c>
      <c r="D16" s="18">
        <f>'Форма 1'!D16</f>
        <v>213</v>
      </c>
      <c r="E16" s="18">
        <f>'Форма 1'!E16</f>
        <v>100</v>
      </c>
      <c r="F16" s="18">
        <f t="shared" si="1"/>
        <v>313</v>
      </c>
      <c r="G16" s="3"/>
      <c r="H16" s="17">
        <v>93.9</v>
      </c>
      <c r="I16" s="17">
        <f t="shared" si="2"/>
        <v>93.9</v>
      </c>
      <c r="J16" s="22">
        <v>0.35069444444444442</v>
      </c>
      <c r="K16" s="3">
        <v>1</v>
      </c>
      <c r="L16" s="3" t="s">
        <v>113</v>
      </c>
      <c r="M16" s="3">
        <v>1</v>
      </c>
      <c r="N16" s="22">
        <f t="shared" si="4"/>
        <v>0.35069444444444442</v>
      </c>
      <c r="O16" s="22">
        <v>0.39583333333333331</v>
      </c>
      <c r="P16" s="5" t="s">
        <v>122</v>
      </c>
      <c r="S16" s="1"/>
      <c r="T16" s="1"/>
      <c r="U16" s="1"/>
    </row>
    <row r="17" spans="1:21" ht="40.5" customHeight="1" x14ac:dyDescent="0.25">
      <c r="A17" s="4">
        <f t="shared" si="3"/>
        <v>9</v>
      </c>
      <c r="B17" s="14">
        <v>10005</v>
      </c>
      <c r="C17" s="14" t="s">
        <v>46</v>
      </c>
      <c r="D17" s="18">
        <f>'Форма 1'!D17</f>
        <v>100</v>
      </c>
      <c r="E17" s="18">
        <f>'Форма 1'!E17</f>
        <v>0</v>
      </c>
      <c r="F17" s="18">
        <f t="shared" si="1"/>
        <v>100</v>
      </c>
      <c r="G17" s="3"/>
      <c r="H17" s="17">
        <v>40</v>
      </c>
      <c r="I17" s="17">
        <f t="shared" si="2"/>
        <v>40</v>
      </c>
      <c r="J17" s="22">
        <v>0.39583333333333331</v>
      </c>
      <c r="K17" s="3">
        <v>1</v>
      </c>
      <c r="L17" s="3" t="s">
        <v>113</v>
      </c>
      <c r="M17" s="3">
        <v>1</v>
      </c>
      <c r="N17" s="22">
        <f t="shared" si="4"/>
        <v>0.39583333333333331</v>
      </c>
      <c r="O17" s="22">
        <v>0.41666666666666669</v>
      </c>
      <c r="P17" s="5" t="s">
        <v>121</v>
      </c>
      <c r="S17" s="1"/>
      <c r="T17" s="1"/>
      <c r="U17" s="1"/>
    </row>
    <row r="18" spans="1:21" ht="40.5" customHeight="1" x14ac:dyDescent="0.25">
      <c r="A18" s="4">
        <f t="shared" si="3"/>
        <v>10</v>
      </c>
      <c r="B18" s="14">
        <v>10006</v>
      </c>
      <c r="C18" s="14" t="s">
        <v>47</v>
      </c>
      <c r="D18" s="18">
        <f>'Форма 1'!D18</f>
        <v>655</v>
      </c>
      <c r="E18" s="18">
        <f>'Форма 1'!E18</f>
        <v>261</v>
      </c>
      <c r="F18" s="18">
        <f t="shared" si="1"/>
        <v>916</v>
      </c>
      <c r="G18" s="3"/>
      <c r="H18" s="17">
        <v>274.8</v>
      </c>
      <c r="I18" s="17">
        <f t="shared" si="2"/>
        <v>274.8</v>
      </c>
      <c r="J18" s="22">
        <v>0.44791666666666669</v>
      </c>
      <c r="K18" s="3">
        <v>1</v>
      </c>
      <c r="L18" s="3" t="s">
        <v>113</v>
      </c>
      <c r="M18" s="3">
        <v>1</v>
      </c>
      <c r="N18" s="22">
        <f t="shared" si="4"/>
        <v>0.44791666666666669</v>
      </c>
      <c r="O18" s="22">
        <v>0.46875</v>
      </c>
      <c r="P18" s="5" t="s">
        <v>121</v>
      </c>
      <c r="S18" s="1"/>
      <c r="T18" s="1"/>
      <c r="U18" s="1"/>
    </row>
    <row r="19" spans="1:21" ht="40.5" customHeight="1" x14ac:dyDescent="0.25">
      <c r="A19" s="4">
        <f t="shared" si="3"/>
        <v>11</v>
      </c>
      <c r="B19" s="14">
        <v>10007</v>
      </c>
      <c r="C19" s="14" t="s">
        <v>48</v>
      </c>
      <c r="D19" s="18">
        <f>'Форма 1'!D19</f>
        <v>190</v>
      </c>
      <c r="E19" s="18">
        <f>'Форма 1'!E19</f>
        <v>760</v>
      </c>
      <c r="F19" s="18">
        <f t="shared" si="1"/>
        <v>950</v>
      </c>
      <c r="G19" s="3"/>
      <c r="H19" s="17">
        <v>285</v>
      </c>
      <c r="I19" s="17">
        <f t="shared" si="2"/>
        <v>285</v>
      </c>
      <c r="J19" s="22">
        <v>0.3125</v>
      </c>
      <c r="K19" s="3">
        <v>1</v>
      </c>
      <c r="L19" s="3" t="s">
        <v>114</v>
      </c>
      <c r="M19" s="3">
        <v>1</v>
      </c>
      <c r="N19" s="22">
        <f t="shared" si="4"/>
        <v>0.3125</v>
      </c>
      <c r="O19" s="22">
        <v>0.33333333333333331</v>
      </c>
      <c r="P19" s="5" t="s">
        <v>121</v>
      </c>
      <c r="S19" s="1"/>
      <c r="T19" s="1"/>
      <c r="U19" s="1"/>
    </row>
    <row r="20" spans="1:21" ht="40.5" customHeight="1" x14ac:dyDescent="0.25">
      <c r="A20" s="4">
        <f t="shared" si="3"/>
        <v>12</v>
      </c>
      <c r="B20" s="14">
        <v>10009</v>
      </c>
      <c r="C20" s="14" t="s">
        <v>49</v>
      </c>
      <c r="D20" s="18">
        <f>'Форма 1'!D20</f>
        <v>465.00000000000006</v>
      </c>
      <c r="E20" s="18">
        <f>'Форма 1'!E20</f>
        <v>276</v>
      </c>
      <c r="F20" s="18">
        <f t="shared" si="1"/>
        <v>741</v>
      </c>
      <c r="G20" s="3"/>
      <c r="H20" s="17">
        <v>222.29999999999998</v>
      </c>
      <c r="I20" s="17">
        <f t="shared" si="2"/>
        <v>222.29999999999998</v>
      </c>
      <c r="J20" s="22">
        <v>0.40625</v>
      </c>
      <c r="K20" s="3">
        <v>1</v>
      </c>
      <c r="L20" s="3" t="s">
        <v>113</v>
      </c>
      <c r="M20" s="3">
        <v>1</v>
      </c>
      <c r="N20" s="22">
        <f t="shared" si="4"/>
        <v>0.40625</v>
      </c>
      <c r="O20" s="22">
        <v>0.42708333333333331</v>
      </c>
      <c r="P20" s="5" t="s">
        <v>121</v>
      </c>
      <c r="S20" s="1"/>
      <c r="T20" s="1"/>
      <c r="U20" s="1"/>
    </row>
    <row r="21" spans="1:21" ht="40.5" customHeight="1" x14ac:dyDescent="0.25">
      <c r="A21" s="4">
        <f t="shared" si="3"/>
        <v>13</v>
      </c>
      <c r="B21" s="14">
        <v>10011</v>
      </c>
      <c r="C21" s="14" t="s">
        <v>50</v>
      </c>
      <c r="D21" s="18">
        <f>'Форма 1'!D21</f>
        <v>95</v>
      </c>
      <c r="E21" s="18">
        <f>'Форма 1'!E21</f>
        <v>47</v>
      </c>
      <c r="F21" s="18">
        <f t="shared" si="1"/>
        <v>142</v>
      </c>
      <c r="G21" s="3"/>
      <c r="H21" s="17">
        <v>42.6</v>
      </c>
      <c r="I21" s="17">
        <f t="shared" si="2"/>
        <v>42.6</v>
      </c>
      <c r="J21" s="22">
        <v>0.45833333333333331</v>
      </c>
      <c r="K21" s="3">
        <v>1</v>
      </c>
      <c r="L21" s="3" t="s">
        <v>113</v>
      </c>
      <c r="M21" s="3">
        <v>1</v>
      </c>
      <c r="N21" s="22">
        <f t="shared" si="4"/>
        <v>0.45833333333333331</v>
      </c>
      <c r="O21" s="22">
        <v>0.46527777777777773</v>
      </c>
      <c r="P21" s="5" t="s">
        <v>121</v>
      </c>
      <c r="S21" s="1"/>
      <c r="T21" s="1"/>
      <c r="U21" s="1"/>
    </row>
    <row r="22" spans="1:21" ht="40.5" customHeight="1" x14ac:dyDescent="0.25">
      <c r="A22" s="4">
        <f t="shared" si="3"/>
        <v>14</v>
      </c>
      <c r="B22" s="14">
        <v>10013</v>
      </c>
      <c r="C22" s="14" t="s">
        <v>51</v>
      </c>
      <c r="D22" s="18">
        <f>'Форма 1'!D22</f>
        <v>570</v>
      </c>
      <c r="E22" s="18">
        <f>'Форма 1'!E22</f>
        <v>190</v>
      </c>
      <c r="F22" s="18">
        <f t="shared" si="1"/>
        <v>760</v>
      </c>
      <c r="G22" s="3"/>
      <c r="H22" s="17">
        <v>227.99999999999997</v>
      </c>
      <c r="I22" s="17">
        <f t="shared" si="2"/>
        <v>227.99999999999997</v>
      </c>
      <c r="J22" s="22">
        <v>0.44444444444444442</v>
      </c>
      <c r="K22" s="3">
        <v>1</v>
      </c>
      <c r="L22" s="3" t="s">
        <v>113</v>
      </c>
      <c r="M22" s="3">
        <v>1</v>
      </c>
      <c r="N22" s="22">
        <f t="shared" si="4"/>
        <v>0.44444444444444442</v>
      </c>
      <c r="O22" s="22">
        <v>0.45833333333333331</v>
      </c>
      <c r="P22" s="5" t="s">
        <v>121</v>
      </c>
      <c r="S22" s="1"/>
      <c r="T22" s="1"/>
      <c r="U22" s="1"/>
    </row>
    <row r="23" spans="1:21" ht="40.5" customHeight="1" x14ac:dyDescent="0.25">
      <c r="A23" s="4">
        <f t="shared" si="3"/>
        <v>15</v>
      </c>
      <c r="B23" s="14">
        <v>10014</v>
      </c>
      <c r="C23" s="14" t="s">
        <v>52</v>
      </c>
      <c r="D23" s="18">
        <f>'Форма 1'!D23</f>
        <v>1450</v>
      </c>
      <c r="E23" s="18">
        <f>'Форма 1'!E23</f>
        <v>2950</v>
      </c>
      <c r="F23" s="18">
        <f t="shared" si="1"/>
        <v>4400</v>
      </c>
      <c r="G23" s="3"/>
      <c r="H23" s="17">
        <v>1710.0000000000002</v>
      </c>
      <c r="I23" s="17">
        <f t="shared" si="2"/>
        <v>1710.0000000000002</v>
      </c>
      <c r="J23" s="22">
        <v>0.55208333333333337</v>
      </c>
      <c r="K23" s="3">
        <v>1</v>
      </c>
      <c r="L23" s="3" t="s">
        <v>113</v>
      </c>
      <c r="M23" s="3">
        <v>1</v>
      </c>
      <c r="N23" s="22">
        <f t="shared" si="4"/>
        <v>0.55208333333333337</v>
      </c>
      <c r="O23" s="22">
        <v>0.59375</v>
      </c>
      <c r="P23" s="5" t="s">
        <v>121</v>
      </c>
      <c r="S23" s="1"/>
      <c r="T23" s="1"/>
      <c r="U23" s="1"/>
    </row>
    <row r="24" spans="1:21" ht="40.5" customHeight="1" x14ac:dyDescent="0.25">
      <c r="A24" s="4">
        <f t="shared" si="3"/>
        <v>16</v>
      </c>
      <c r="B24" s="14">
        <v>10016</v>
      </c>
      <c r="C24" s="14" t="s">
        <v>53</v>
      </c>
      <c r="D24" s="18">
        <f>'Форма 1'!D24</f>
        <v>750</v>
      </c>
      <c r="E24" s="18">
        <f>'Форма 1'!E24</f>
        <v>380</v>
      </c>
      <c r="F24" s="18">
        <f t="shared" si="1"/>
        <v>1130</v>
      </c>
      <c r="G24" s="3"/>
      <c r="H24" s="17">
        <v>399</v>
      </c>
      <c r="I24" s="17">
        <f t="shared" si="2"/>
        <v>399</v>
      </c>
      <c r="J24" s="22">
        <v>0.59722222222222221</v>
      </c>
      <c r="K24" s="3">
        <v>1</v>
      </c>
      <c r="L24" s="3" t="s">
        <v>113</v>
      </c>
      <c r="M24" s="3">
        <v>1</v>
      </c>
      <c r="N24" s="22">
        <f t="shared" si="4"/>
        <v>0.59722222222222221</v>
      </c>
      <c r="O24" s="22">
        <v>0.61458333333333337</v>
      </c>
      <c r="P24" s="5" t="s">
        <v>121</v>
      </c>
      <c r="S24" s="1"/>
      <c r="T24" s="1"/>
      <c r="U24" s="1"/>
    </row>
    <row r="25" spans="1:21" ht="40.5" customHeight="1" x14ac:dyDescent="0.25">
      <c r="A25" s="4">
        <f t="shared" si="3"/>
        <v>17</v>
      </c>
      <c r="B25" s="14">
        <v>10017</v>
      </c>
      <c r="C25" s="14" t="s">
        <v>54</v>
      </c>
      <c r="D25" s="18">
        <f>'Форма 1'!D25</f>
        <v>1160</v>
      </c>
      <c r="E25" s="18">
        <f>'Форма 1'!E25</f>
        <v>1964.9999999999998</v>
      </c>
      <c r="F25" s="18">
        <f t="shared" si="1"/>
        <v>3125</v>
      </c>
      <c r="G25" s="3"/>
      <c r="H25" s="17">
        <v>997.5</v>
      </c>
      <c r="I25" s="17">
        <f t="shared" si="2"/>
        <v>997.5</v>
      </c>
      <c r="J25" s="22">
        <v>0.54861111111111105</v>
      </c>
      <c r="K25" s="3">
        <v>1</v>
      </c>
      <c r="L25" s="3" t="s">
        <v>113</v>
      </c>
      <c r="M25" s="3">
        <v>1</v>
      </c>
      <c r="N25" s="22">
        <f t="shared" si="4"/>
        <v>0.54861111111111105</v>
      </c>
      <c r="O25" s="22">
        <v>0.59375</v>
      </c>
      <c r="P25" s="5" t="s">
        <v>121</v>
      </c>
      <c r="S25" s="1"/>
      <c r="T25" s="1"/>
      <c r="U25" s="1"/>
    </row>
    <row r="26" spans="1:21" ht="40.5" customHeight="1" x14ac:dyDescent="0.25">
      <c r="A26" s="4">
        <f t="shared" si="3"/>
        <v>18</v>
      </c>
      <c r="B26" s="14">
        <v>10018</v>
      </c>
      <c r="C26" s="14" t="s">
        <v>55</v>
      </c>
      <c r="D26" s="18">
        <f>'Форма 1'!D26</f>
        <v>340</v>
      </c>
      <c r="E26" s="18">
        <f>'Форма 1'!E26</f>
        <v>150</v>
      </c>
      <c r="F26" s="18">
        <f t="shared" si="1"/>
        <v>490</v>
      </c>
      <c r="G26" s="3"/>
      <c r="H26" s="17">
        <v>150</v>
      </c>
      <c r="I26" s="17">
        <f t="shared" si="2"/>
        <v>150</v>
      </c>
      <c r="J26" s="22">
        <v>0.59722222222222221</v>
      </c>
      <c r="K26" s="3">
        <v>1</v>
      </c>
      <c r="L26" s="3" t="s">
        <v>113</v>
      </c>
      <c r="M26" s="3">
        <v>1</v>
      </c>
      <c r="N26" s="22">
        <f t="shared" si="4"/>
        <v>0.59722222222222221</v>
      </c>
      <c r="O26" s="22">
        <v>0.60416666666666663</v>
      </c>
      <c r="P26" s="5" t="s">
        <v>121</v>
      </c>
      <c r="S26" s="1"/>
      <c r="T26" s="1"/>
      <c r="U26" s="1"/>
    </row>
    <row r="27" spans="1:21" ht="40.5" customHeight="1" x14ac:dyDescent="0.25">
      <c r="A27" s="4">
        <f t="shared" si="3"/>
        <v>19</v>
      </c>
      <c r="B27" s="14">
        <v>10020</v>
      </c>
      <c r="C27" s="14" t="s">
        <v>56</v>
      </c>
      <c r="D27" s="18">
        <f>'Форма 1'!D27</f>
        <v>370</v>
      </c>
      <c r="E27" s="18">
        <f>'Форма 1'!E27</f>
        <v>85</v>
      </c>
      <c r="F27" s="18">
        <f t="shared" si="1"/>
        <v>455</v>
      </c>
      <c r="G27" s="3"/>
      <c r="H27" s="17">
        <v>135</v>
      </c>
      <c r="I27" s="17">
        <f t="shared" si="2"/>
        <v>135</v>
      </c>
      <c r="J27" s="22">
        <v>0.55208333333333337</v>
      </c>
      <c r="K27" s="3">
        <v>1</v>
      </c>
      <c r="L27" s="3" t="s">
        <v>113</v>
      </c>
      <c r="M27" s="3">
        <v>1</v>
      </c>
      <c r="N27" s="22">
        <f t="shared" si="4"/>
        <v>0.55208333333333337</v>
      </c>
      <c r="O27" s="22">
        <v>0.5625</v>
      </c>
      <c r="P27" s="5" t="s">
        <v>121</v>
      </c>
      <c r="S27" s="1"/>
      <c r="T27" s="1"/>
      <c r="U27" s="1"/>
    </row>
    <row r="28" spans="1:21" ht="40.5" customHeight="1" x14ac:dyDescent="0.25">
      <c r="A28" s="4">
        <f t="shared" si="3"/>
        <v>20</v>
      </c>
      <c r="B28" s="14">
        <v>10024</v>
      </c>
      <c r="C28" s="14" t="s">
        <v>57</v>
      </c>
      <c r="D28" s="18">
        <f>'Форма 1'!D28</f>
        <v>550</v>
      </c>
      <c r="E28" s="18">
        <f>'Форма 1'!E28</f>
        <v>919.99999999999989</v>
      </c>
      <c r="F28" s="18">
        <f t="shared" si="1"/>
        <v>1470</v>
      </c>
      <c r="G28" s="3"/>
      <c r="H28" s="17">
        <v>440.00000000000006</v>
      </c>
      <c r="I28" s="17">
        <f t="shared" si="2"/>
        <v>440.00000000000006</v>
      </c>
      <c r="J28" s="22">
        <v>0.30208333333333331</v>
      </c>
      <c r="K28" s="3">
        <v>2</v>
      </c>
      <c r="L28" s="3" t="s">
        <v>114</v>
      </c>
      <c r="M28" s="3">
        <v>1</v>
      </c>
      <c r="N28" s="22">
        <f t="shared" si="4"/>
        <v>0.30208333333333331</v>
      </c>
      <c r="O28" s="22">
        <v>0.3125</v>
      </c>
      <c r="P28" s="5" t="s">
        <v>121</v>
      </c>
      <c r="S28" s="1"/>
      <c r="T28" s="1"/>
      <c r="U28" s="1"/>
    </row>
    <row r="29" spans="1:21" ht="40.5" customHeight="1" x14ac:dyDescent="0.25">
      <c r="A29" s="4">
        <f t="shared" si="3"/>
        <v>21</v>
      </c>
      <c r="B29" s="14">
        <v>10025</v>
      </c>
      <c r="C29" s="14" t="s">
        <v>58</v>
      </c>
      <c r="D29" s="18">
        <f>'Форма 1'!D29</f>
        <v>950</v>
      </c>
      <c r="E29" s="18">
        <f>'Форма 1'!E29</f>
        <v>254</v>
      </c>
      <c r="F29" s="18">
        <f t="shared" si="1"/>
        <v>1204</v>
      </c>
      <c r="G29" s="3"/>
      <c r="H29" s="17">
        <v>361.2</v>
      </c>
      <c r="I29" s="17">
        <f t="shared" si="2"/>
        <v>361.2</v>
      </c>
      <c r="J29" s="22">
        <v>0.30208333333333331</v>
      </c>
      <c r="K29" s="3">
        <v>3</v>
      </c>
      <c r="L29" s="3" t="s">
        <v>113</v>
      </c>
      <c r="M29" s="3">
        <v>1</v>
      </c>
      <c r="N29" s="22">
        <f t="shared" si="4"/>
        <v>0.30208333333333331</v>
      </c>
      <c r="O29" s="22">
        <v>0.32291666666666669</v>
      </c>
      <c r="P29" s="5" t="s">
        <v>121</v>
      </c>
      <c r="S29" s="1"/>
      <c r="T29" s="1"/>
      <c r="U29" s="1"/>
    </row>
    <row r="30" spans="1:21" ht="40.5" customHeight="1" x14ac:dyDescent="0.25">
      <c r="A30" s="4">
        <f t="shared" si="3"/>
        <v>22</v>
      </c>
      <c r="B30" s="14">
        <v>10026</v>
      </c>
      <c r="C30" s="14" t="s">
        <v>59</v>
      </c>
      <c r="D30" s="18">
        <f>'Форма 1'!D30</f>
        <v>361</v>
      </c>
      <c r="E30" s="18">
        <f>'Форма 1'!E30</f>
        <v>0</v>
      </c>
      <c r="F30" s="18">
        <f t="shared" si="1"/>
        <v>361</v>
      </c>
      <c r="G30" s="3"/>
      <c r="H30" s="17">
        <v>108.3</v>
      </c>
      <c r="I30" s="17">
        <f t="shared" si="2"/>
        <v>108.3</v>
      </c>
      <c r="J30" s="22">
        <v>0.3263888888888889</v>
      </c>
      <c r="K30" s="3">
        <v>3</v>
      </c>
      <c r="L30" s="3" t="s">
        <v>113</v>
      </c>
      <c r="M30" s="3">
        <v>1</v>
      </c>
      <c r="N30" s="22">
        <f t="shared" si="4"/>
        <v>0.3263888888888889</v>
      </c>
      <c r="O30" s="22">
        <v>0.33333333333333331</v>
      </c>
      <c r="P30" s="5" t="s">
        <v>121</v>
      </c>
      <c r="S30" s="1"/>
      <c r="T30" s="1"/>
      <c r="U30" s="1"/>
    </row>
    <row r="31" spans="1:21" ht="40.5" customHeight="1" x14ac:dyDescent="0.25">
      <c r="A31" s="4">
        <f t="shared" si="3"/>
        <v>23</v>
      </c>
      <c r="B31" s="14">
        <v>10027</v>
      </c>
      <c r="C31" s="14" t="s">
        <v>60</v>
      </c>
      <c r="D31" s="18">
        <f>'Форма 1'!D31</f>
        <v>262</v>
      </c>
      <c r="E31" s="18">
        <f>'Форма 1'!E31</f>
        <v>0</v>
      </c>
      <c r="F31" s="18">
        <f t="shared" si="1"/>
        <v>262</v>
      </c>
      <c r="G31" s="3"/>
      <c r="H31" s="17">
        <v>78.599999999999994</v>
      </c>
      <c r="I31" s="17">
        <f t="shared" si="2"/>
        <v>78.599999999999994</v>
      </c>
      <c r="J31" s="22">
        <v>0.34722222222222227</v>
      </c>
      <c r="K31" s="3">
        <v>3</v>
      </c>
      <c r="L31" s="3" t="s">
        <v>113</v>
      </c>
      <c r="M31" s="3">
        <v>1</v>
      </c>
      <c r="N31" s="22">
        <f t="shared" si="4"/>
        <v>0.34722222222222227</v>
      </c>
      <c r="O31" s="22">
        <v>0.35416666666666669</v>
      </c>
      <c r="P31" s="5" t="s">
        <v>121</v>
      </c>
      <c r="S31" s="1"/>
      <c r="T31" s="1"/>
      <c r="U31" s="1"/>
    </row>
    <row r="32" spans="1:21" ht="40.5" customHeight="1" x14ac:dyDescent="0.25">
      <c r="A32" s="4">
        <f t="shared" si="3"/>
        <v>24</v>
      </c>
      <c r="B32" s="14">
        <v>10028</v>
      </c>
      <c r="C32" s="14" t="s">
        <v>61</v>
      </c>
      <c r="D32" s="18">
        <f>'Форма 1'!D32</f>
        <v>545</v>
      </c>
      <c r="E32" s="18">
        <f>'Форма 1'!E32</f>
        <v>511.00000000000006</v>
      </c>
      <c r="F32" s="18">
        <f t="shared" si="1"/>
        <v>1056</v>
      </c>
      <c r="G32" s="3"/>
      <c r="H32" s="17">
        <v>316.8</v>
      </c>
      <c r="I32" s="17">
        <f t="shared" si="2"/>
        <v>316.8</v>
      </c>
      <c r="J32" s="22">
        <v>0.55555555555555558</v>
      </c>
      <c r="K32" s="3">
        <v>2</v>
      </c>
      <c r="L32" s="3" t="s">
        <v>113</v>
      </c>
      <c r="M32" s="3">
        <v>1</v>
      </c>
      <c r="N32" s="22">
        <f t="shared" si="4"/>
        <v>0.55555555555555558</v>
      </c>
      <c r="O32" s="22">
        <v>0.57638888888888895</v>
      </c>
      <c r="P32" s="5" t="s">
        <v>121</v>
      </c>
      <c r="S32" s="1"/>
      <c r="T32" s="1"/>
      <c r="U32" s="1"/>
    </row>
    <row r="33" spans="1:21" ht="40.5" customHeight="1" x14ac:dyDescent="0.25">
      <c r="A33" s="4">
        <f t="shared" si="3"/>
        <v>25</v>
      </c>
      <c r="B33" s="14">
        <v>10034</v>
      </c>
      <c r="C33" s="14" t="s">
        <v>62</v>
      </c>
      <c r="D33" s="18">
        <f>'Форма 1'!D33</f>
        <v>1614.9999999999998</v>
      </c>
      <c r="E33" s="18">
        <f>'Форма 1'!E33</f>
        <v>380</v>
      </c>
      <c r="F33" s="18">
        <f t="shared" si="1"/>
        <v>1994.9999999999998</v>
      </c>
      <c r="G33" s="3"/>
      <c r="H33" s="17">
        <v>598.5</v>
      </c>
      <c r="I33" s="17">
        <f t="shared" si="2"/>
        <v>598.5</v>
      </c>
      <c r="J33" s="22">
        <v>0.29166666666666669</v>
      </c>
      <c r="K33" s="3">
        <v>2</v>
      </c>
      <c r="L33" s="3" t="s">
        <v>114</v>
      </c>
      <c r="M33" s="3">
        <v>1</v>
      </c>
      <c r="N33" s="22">
        <f t="shared" si="4"/>
        <v>0.29166666666666669</v>
      </c>
      <c r="O33" s="22">
        <v>0.3125</v>
      </c>
      <c r="P33" s="5" t="s">
        <v>121</v>
      </c>
      <c r="S33" s="1"/>
      <c r="T33" s="1"/>
      <c r="U33" s="1"/>
    </row>
    <row r="34" spans="1:21" ht="40.5" customHeight="1" x14ac:dyDescent="0.25">
      <c r="A34" s="4">
        <f t="shared" si="3"/>
        <v>26</v>
      </c>
      <c r="B34" s="14">
        <v>10035</v>
      </c>
      <c r="C34" s="14" t="s">
        <v>63</v>
      </c>
      <c r="D34" s="18">
        <f>'Форма 1'!D34</f>
        <v>2000</v>
      </c>
      <c r="E34" s="18">
        <f>'Форма 1'!E34</f>
        <v>2750</v>
      </c>
      <c r="F34" s="18">
        <f t="shared" si="1"/>
        <v>4750</v>
      </c>
      <c r="G34" s="3"/>
      <c r="H34" s="17">
        <v>1425</v>
      </c>
      <c r="I34" s="17">
        <f t="shared" si="2"/>
        <v>1425</v>
      </c>
      <c r="J34" s="22">
        <v>0.30208333333333331</v>
      </c>
      <c r="K34" s="3">
        <v>3</v>
      </c>
      <c r="L34" s="3" t="s">
        <v>114</v>
      </c>
      <c r="M34" s="3">
        <v>1</v>
      </c>
      <c r="N34" s="22">
        <f t="shared" si="4"/>
        <v>0.30208333333333331</v>
      </c>
      <c r="O34" s="22">
        <v>0.34375</v>
      </c>
      <c r="P34" s="5" t="s">
        <v>121</v>
      </c>
      <c r="S34" s="1"/>
      <c r="T34" s="1"/>
      <c r="U34" s="1"/>
    </row>
    <row r="35" spans="1:21" ht="40.5" customHeight="1" x14ac:dyDescent="0.25">
      <c r="A35" s="4">
        <f t="shared" si="3"/>
        <v>27</v>
      </c>
      <c r="B35" s="14">
        <v>10037</v>
      </c>
      <c r="C35" s="14" t="s">
        <v>64</v>
      </c>
      <c r="D35" s="18">
        <f>'Форма 1'!D35</f>
        <v>1900</v>
      </c>
      <c r="E35" s="18">
        <f>'Форма 1'!E35</f>
        <v>1450</v>
      </c>
      <c r="F35" s="18">
        <f t="shared" si="1"/>
        <v>3350</v>
      </c>
      <c r="G35" s="3"/>
      <c r="H35" s="17">
        <v>255</v>
      </c>
      <c r="I35" s="17">
        <f t="shared" si="2"/>
        <v>255</v>
      </c>
      <c r="J35" s="22">
        <v>0.4375</v>
      </c>
      <c r="K35" s="3">
        <v>2</v>
      </c>
      <c r="L35" s="3" t="s">
        <v>113</v>
      </c>
      <c r="M35" s="3">
        <v>1</v>
      </c>
      <c r="N35" s="22">
        <f t="shared" si="4"/>
        <v>0.4375</v>
      </c>
      <c r="O35" s="22">
        <v>0.46875</v>
      </c>
      <c r="P35" s="5" t="s">
        <v>121</v>
      </c>
      <c r="S35" s="1"/>
      <c r="T35" s="1"/>
      <c r="U35" s="1"/>
    </row>
    <row r="36" spans="1:21" ht="40.5" customHeight="1" x14ac:dyDescent="0.25">
      <c r="A36" s="4">
        <f t="shared" si="3"/>
        <v>28</v>
      </c>
      <c r="B36" s="14">
        <v>10041</v>
      </c>
      <c r="C36" s="14" t="s">
        <v>65</v>
      </c>
      <c r="D36" s="18">
        <f>'Форма 1'!D36</f>
        <v>3936</v>
      </c>
      <c r="E36" s="18">
        <f>'Форма 1'!E36</f>
        <v>5255</v>
      </c>
      <c r="F36" s="18">
        <f t="shared" si="1"/>
        <v>9191</v>
      </c>
      <c r="G36" s="3"/>
      <c r="H36" s="17">
        <v>600</v>
      </c>
      <c r="I36" s="17">
        <f t="shared" si="2"/>
        <v>600</v>
      </c>
      <c r="J36" s="22">
        <v>0.59375</v>
      </c>
      <c r="K36" s="3">
        <v>1</v>
      </c>
      <c r="L36" s="3" t="s">
        <v>113</v>
      </c>
      <c r="M36" s="3">
        <v>1</v>
      </c>
      <c r="N36" s="22">
        <f t="shared" si="4"/>
        <v>0.59375</v>
      </c>
      <c r="O36" s="22">
        <v>0.59375</v>
      </c>
      <c r="P36" s="5" t="s">
        <v>121</v>
      </c>
      <c r="S36" s="1"/>
      <c r="T36" s="1"/>
      <c r="U36" s="1"/>
    </row>
    <row r="37" spans="1:21" ht="40.5" customHeight="1" x14ac:dyDescent="0.25">
      <c r="A37" s="4">
        <f t="shared" si="3"/>
        <v>29</v>
      </c>
      <c r="B37" s="14">
        <v>10048</v>
      </c>
      <c r="C37" s="14" t="s">
        <v>66</v>
      </c>
      <c r="D37" s="18">
        <f>'Форма 1'!D37</f>
        <v>3800</v>
      </c>
      <c r="E37" s="18">
        <f>'Форма 1'!E37</f>
        <v>380</v>
      </c>
      <c r="F37" s="18">
        <f t="shared" si="1"/>
        <v>4180</v>
      </c>
      <c r="G37" s="3"/>
      <c r="H37" s="17">
        <v>1254</v>
      </c>
      <c r="I37" s="17">
        <f t="shared" si="2"/>
        <v>1254</v>
      </c>
      <c r="J37" s="22">
        <v>0.59027777777777779</v>
      </c>
      <c r="K37" s="3">
        <v>2</v>
      </c>
      <c r="L37" s="3" t="s">
        <v>113</v>
      </c>
      <c r="M37" s="3">
        <v>1</v>
      </c>
      <c r="N37" s="22">
        <f t="shared" si="4"/>
        <v>0.59027777777777779</v>
      </c>
      <c r="O37" s="22">
        <v>0.63194444444444442</v>
      </c>
      <c r="P37" s="5" t="s">
        <v>121</v>
      </c>
      <c r="S37" s="1"/>
      <c r="T37" s="1"/>
      <c r="U37" s="1"/>
    </row>
    <row r="38" spans="1:21" ht="40.5" customHeight="1" x14ac:dyDescent="0.25">
      <c r="A38" s="4">
        <f t="shared" si="3"/>
        <v>30</v>
      </c>
      <c r="B38" s="14">
        <v>10053</v>
      </c>
      <c r="C38" s="14" t="s">
        <v>67</v>
      </c>
      <c r="D38" s="18">
        <f>'Форма 1'!D38</f>
        <v>496</v>
      </c>
      <c r="E38" s="18">
        <f>'Форма 1'!E38</f>
        <v>163</v>
      </c>
      <c r="F38" s="18">
        <f t="shared" si="1"/>
        <v>659</v>
      </c>
      <c r="G38" s="3"/>
      <c r="H38" s="17">
        <v>197.7</v>
      </c>
      <c r="I38" s="17">
        <f t="shared" si="2"/>
        <v>197.7</v>
      </c>
      <c r="J38" s="22">
        <v>0.58333333333333337</v>
      </c>
      <c r="K38" s="3">
        <v>3</v>
      </c>
      <c r="L38" s="3" t="s">
        <v>113</v>
      </c>
      <c r="M38" s="3">
        <v>1</v>
      </c>
      <c r="N38" s="22">
        <f t="shared" si="4"/>
        <v>0.58333333333333337</v>
      </c>
      <c r="O38" s="22">
        <v>0.59722222222222221</v>
      </c>
      <c r="P38" s="5" t="s">
        <v>121</v>
      </c>
      <c r="S38" s="1"/>
      <c r="T38" s="1"/>
      <c r="U38" s="1"/>
    </row>
    <row r="39" spans="1:21" ht="40.5" customHeight="1" x14ac:dyDescent="0.25">
      <c r="A39" s="4">
        <f t="shared" si="3"/>
        <v>31</v>
      </c>
      <c r="B39" s="14">
        <v>10056</v>
      </c>
      <c r="C39" s="14" t="s">
        <v>68</v>
      </c>
      <c r="D39" s="18">
        <f>'Форма 1'!D39</f>
        <v>1520</v>
      </c>
      <c r="E39" s="18">
        <f>'Форма 1'!E39</f>
        <v>380</v>
      </c>
      <c r="F39" s="18">
        <f t="shared" si="1"/>
        <v>1900</v>
      </c>
      <c r="G39" s="3"/>
      <c r="H39" s="17">
        <v>570</v>
      </c>
      <c r="I39" s="17">
        <f t="shared" si="2"/>
        <v>570</v>
      </c>
      <c r="J39" s="22">
        <v>0.34722222222222227</v>
      </c>
      <c r="K39" s="3">
        <v>1</v>
      </c>
      <c r="L39" s="3" t="s">
        <v>113</v>
      </c>
      <c r="M39" s="3">
        <v>1</v>
      </c>
      <c r="N39" s="22">
        <f t="shared" si="4"/>
        <v>0.34722222222222227</v>
      </c>
      <c r="O39" s="22">
        <v>0.375</v>
      </c>
      <c r="P39" s="5" t="s">
        <v>121</v>
      </c>
      <c r="S39" s="1"/>
      <c r="T39" s="1"/>
      <c r="U39" s="1"/>
    </row>
    <row r="40" spans="1:21" ht="40.5" customHeight="1" x14ac:dyDescent="0.25">
      <c r="A40" s="4">
        <f t="shared" si="3"/>
        <v>32</v>
      </c>
      <c r="B40" s="14">
        <v>10057</v>
      </c>
      <c r="C40" s="14" t="s">
        <v>69</v>
      </c>
      <c r="D40" s="18">
        <f>'Форма 1'!D40</f>
        <v>475</v>
      </c>
      <c r="E40" s="18">
        <f>'Форма 1'!E40</f>
        <v>275</v>
      </c>
      <c r="F40" s="18">
        <f t="shared" si="1"/>
        <v>750</v>
      </c>
      <c r="G40" s="3"/>
      <c r="H40" s="17">
        <v>225</v>
      </c>
      <c r="I40" s="17">
        <f t="shared" si="2"/>
        <v>225</v>
      </c>
      <c r="J40" s="22">
        <v>0.29166666666666669</v>
      </c>
      <c r="K40" s="3">
        <v>1</v>
      </c>
      <c r="L40" s="3" t="s">
        <v>114</v>
      </c>
      <c r="M40" s="3">
        <v>1</v>
      </c>
      <c r="N40" s="22">
        <f t="shared" si="4"/>
        <v>0.29166666666666669</v>
      </c>
      <c r="O40" s="22">
        <v>0.30555555555555552</v>
      </c>
      <c r="P40" s="5" t="s">
        <v>121</v>
      </c>
      <c r="S40" s="1"/>
      <c r="T40" s="1"/>
      <c r="U40" s="1"/>
    </row>
    <row r="41" spans="1:21" ht="40.5" customHeight="1" x14ac:dyDescent="0.25">
      <c r="A41" s="4">
        <f t="shared" si="3"/>
        <v>33</v>
      </c>
      <c r="B41" s="14">
        <v>10061</v>
      </c>
      <c r="C41" s="14" t="s">
        <v>70</v>
      </c>
      <c r="D41" s="18">
        <f>'Форма 1'!D41</f>
        <v>190</v>
      </c>
      <c r="E41" s="18">
        <f>'Форма 1'!E41</f>
        <v>47</v>
      </c>
      <c r="F41" s="18">
        <f t="shared" si="1"/>
        <v>237</v>
      </c>
      <c r="G41" s="3"/>
      <c r="H41" s="17">
        <v>71.099999999999994</v>
      </c>
      <c r="I41" s="17">
        <f t="shared" si="2"/>
        <v>71.099999999999994</v>
      </c>
      <c r="J41" s="22">
        <v>0.625</v>
      </c>
      <c r="K41" s="3">
        <v>1</v>
      </c>
      <c r="L41" s="3" t="s">
        <v>113</v>
      </c>
      <c r="M41" s="3">
        <v>1</v>
      </c>
      <c r="N41" s="22">
        <f t="shared" si="4"/>
        <v>0.625</v>
      </c>
      <c r="O41" s="22">
        <v>0.63541666666666663</v>
      </c>
      <c r="P41" s="5" t="s">
        <v>121</v>
      </c>
      <c r="S41" s="1"/>
      <c r="T41" s="1"/>
      <c r="U41" s="1"/>
    </row>
    <row r="42" spans="1:21" ht="40.5" customHeight="1" x14ac:dyDescent="0.25">
      <c r="A42" s="4">
        <f t="shared" si="3"/>
        <v>34</v>
      </c>
      <c r="B42" s="14">
        <v>10062</v>
      </c>
      <c r="C42" s="14" t="s">
        <v>81</v>
      </c>
      <c r="D42" s="18">
        <f>'Форма 1'!D42</f>
        <v>0</v>
      </c>
      <c r="E42" s="18">
        <f>'Форма 1'!E42</f>
        <v>0</v>
      </c>
      <c r="F42" s="18">
        <f t="shared" si="1"/>
        <v>0</v>
      </c>
      <c r="G42" s="3"/>
      <c r="H42" s="17">
        <v>62.4</v>
      </c>
      <c r="I42" s="17">
        <f t="shared" si="2"/>
        <v>62.4</v>
      </c>
      <c r="J42" s="22">
        <v>0.5625</v>
      </c>
      <c r="K42" s="3">
        <v>1</v>
      </c>
      <c r="L42" s="3" t="s">
        <v>113</v>
      </c>
      <c r="M42" s="3">
        <v>1</v>
      </c>
      <c r="N42" s="22">
        <f t="shared" si="4"/>
        <v>0.5625</v>
      </c>
      <c r="O42" s="22">
        <v>0.56944444444444442</v>
      </c>
      <c r="P42" s="5" t="s">
        <v>121</v>
      </c>
      <c r="S42" s="1"/>
      <c r="T42" s="1"/>
      <c r="U42" s="1"/>
    </row>
    <row r="43" spans="1:21" ht="40.5" customHeight="1" x14ac:dyDescent="0.25">
      <c r="A43" s="4">
        <f t="shared" si="3"/>
        <v>35</v>
      </c>
      <c r="B43" s="14">
        <v>10068</v>
      </c>
      <c r="C43" s="14" t="s">
        <v>71</v>
      </c>
      <c r="D43" s="18">
        <f>'Форма 1'!D43</f>
        <v>285</v>
      </c>
      <c r="E43" s="18">
        <f>'Форма 1'!E43</f>
        <v>190</v>
      </c>
      <c r="F43" s="18">
        <f t="shared" si="1"/>
        <v>475</v>
      </c>
      <c r="G43" s="3"/>
      <c r="H43" s="17">
        <v>142.5</v>
      </c>
      <c r="I43" s="17">
        <f t="shared" si="2"/>
        <v>142.5</v>
      </c>
      <c r="J43" s="22">
        <v>0.46527777777777773</v>
      </c>
      <c r="K43" s="3">
        <v>1</v>
      </c>
      <c r="L43" s="3" t="s">
        <v>113</v>
      </c>
      <c r="M43" s="3">
        <v>1</v>
      </c>
      <c r="N43" s="22">
        <f t="shared" si="4"/>
        <v>0.46527777777777773</v>
      </c>
      <c r="O43" s="22">
        <v>0.47222222222222227</v>
      </c>
      <c r="P43" s="5" t="s">
        <v>121</v>
      </c>
      <c r="S43" s="1"/>
      <c r="T43" s="1"/>
      <c r="U43" s="1"/>
    </row>
    <row r="44" spans="1:21" ht="40.5" customHeight="1" x14ac:dyDescent="0.25">
      <c r="A44" s="4">
        <f t="shared" si="3"/>
        <v>36</v>
      </c>
      <c r="B44" s="14">
        <v>10070</v>
      </c>
      <c r="C44" s="14" t="s">
        <v>72</v>
      </c>
      <c r="D44" s="18">
        <f>'Форма 1'!D44</f>
        <v>700</v>
      </c>
      <c r="E44" s="18">
        <f>'Форма 1'!E44</f>
        <v>475</v>
      </c>
      <c r="F44" s="18">
        <f t="shared" si="1"/>
        <v>1175</v>
      </c>
      <c r="G44" s="3"/>
      <c r="H44" s="17">
        <v>612.5</v>
      </c>
      <c r="I44" s="17">
        <f t="shared" si="2"/>
        <v>612.5</v>
      </c>
      <c r="J44" s="22">
        <v>0.5625</v>
      </c>
      <c r="K44" s="3">
        <v>2</v>
      </c>
      <c r="L44" s="3" t="s">
        <v>113</v>
      </c>
      <c r="M44" s="3">
        <v>1</v>
      </c>
      <c r="N44" s="22">
        <f t="shared" si="4"/>
        <v>0.5625</v>
      </c>
      <c r="O44" s="22">
        <v>0.58333333333333337</v>
      </c>
      <c r="P44" s="5" t="s">
        <v>121</v>
      </c>
      <c r="S44" s="1"/>
      <c r="T44" s="1"/>
      <c r="U44" s="1"/>
    </row>
    <row r="45" spans="1:21" ht="40.5" customHeight="1" x14ac:dyDescent="0.25">
      <c r="A45" s="4">
        <f t="shared" si="3"/>
        <v>37</v>
      </c>
      <c r="B45" s="14">
        <v>10071</v>
      </c>
      <c r="C45" s="14" t="s">
        <v>73</v>
      </c>
      <c r="D45" s="18">
        <f>'Форма 1'!D45</f>
        <v>142</v>
      </c>
      <c r="E45" s="18">
        <f>'Форма 1'!E45</f>
        <v>47</v>
      </c>
      <c r="F45" s="18">
        <f t="shared" si="1"/>
        <v>189</v>
      </c>
      <c r="G45" s="3"/>
      <c r="H45" s="17">
        <v>56.699999999999996</v>
      </c>
      <c r="I45" s="17">
        <f t="shared" si="2"/>
        <v>56.699999999999996</v>
      </c>
      <c r="J45" s="22">
        <v>0.60416666666666663</v>
      </c>
      <c r="K45" s="3">
        <v>2</v>
      </c>
      <c r="L45" s="3" t="s">
        <v>113</v>
      </c>
      <c r="M45" s="3">
        <v>1</v>
      </c>
      <c r="N45" s="22">
        <f t="shared" si="4"/>
        <v>0.60416666666666663</v>
      </c>
      <c r="O45" s="22">
        <v>0.61111111111111105</v>
      </c>
      <c r="P45" s="5" t="s">
        <v>121</v>
      </c>
      <c r="S45" s="1"/>
      <c r="T45" s="1"/>
      <c r="U45" s="1"/>
    </row>
    <row r="46" spans="1:21" ht="40.5" customHeight="1" x14ac:dyDescent="0.25">
      <c r="A46" s="4">
        <f t="shared" si="3"/>
        <v>38</v>
      </c>
      <c r="B46" s="14">
        <v>10072</v>
      </c>
      <c r="C46" s="14" t="s">
        <v>74</v>
      </c>
      <c r="D46" s="18">
        <f>'Форма 1'!D46</f>
        <v>190</v>
      </c>
      <c r="E46" s="18">
        <f>'Форма 1'!E46</f>
        <v>47</v>
      </c>
      <c r="F46" s="18">
        <f t="shared" si="1"/>
        <v>237</v>
      </c>
      <c r="G46" s="3"/>
      <c r="H46" s="17">
        <v>71.099999999999994</v>
      </c>
      <c r="I46" s="17">
        <f t="shared" si="2"/>
        <v>71.099999999999994</v>
      </c>
      <c r="J46" s="22">
        <v>0.5625</v>
      </c>
      <c r="K46" s="3">
        <v>3</v>
      </c>
      <c r="L46" s="3" t="s">
        <v>113</v>
      </c>
      <c r="M46" s="3">
        <v>1</v>
      </c>
      <c r="N46" s="22">
        <f t="shared" si="4"/>
        <v>0.5625</v>
      </c>
      <c r="O46" s="22">
        <v>0.56944444444444442</v>
      </c>
      <c r="P46" s="5" t="s">
        <v>121</v>
      </c>
      <c r="S46" s="1"/>
      <c r="T46" s="1"/>
      <c r="U46" s="1"/>
    </row>
    <row r="47" spans="1:21" ht="40.5" customHeight="1" x14ac:dyDescent="0.25">
      <c r="A47" s="4">
        <f t="shared" si="3"/>
        <v>39</v>
      </c>
      <c r="B47" s="14">
        <v>10073</v>
      </c>
      <c r="C47" s="14" t="s">
        <v>75</v>
      </c>
      <c r="D47" s="18">
        <f>'Форма 1'!D47</f>
        <v>475</v>
      </c>
      <c r="E47" s="18">
        <f>'Форма 1'!E47</f>
        <v>190</v>
      </c>
      <c r="F47" s="18">
        <f t="shared" si="1"/>
        <v>665</v>
      </c>
      <c r="G47" s="3"/>
      <c r="H47" s="17">
        <v>199.5</v>
      </c>
      <c r="I47" s="17">
        <f t="shared" si="2"/>
        <v>199.5</v>
      </c>
      <c r="J47" s="22">
        <v>0.5625</v>
      </c>
      <c r="K47" s="3">
        <v>3</v>
      </c>
      <c r="L47" s="3" t="s">
        <v>113</v>
      </c>
      <c r="M47" s="3">
        <v>1</v>
      </c>
      <c r="N47" s="22">
        <f t="shared" si="4"/>
        <v>0.5625</v>
      </c>
      <c r="O47" s="22">
        <v>0.57291666666666663</v>
      </c>
      <c r="P47" s="5" t="s">
        <v>121</v>
      </c>
      <c r="S47" s="1"/>
      <c r="T47" s="1"/>
      <c r="U47" s="1"/>
    </row>
    <row r="48" spans="1:21" ht="40.5" customHeight="1" x14ac:dyDescent="0.25">
      <c r="A48" s="4">
        <f t="shared" si="3"/>
        <v>40</v>
      </c>
      <c r="B48" s="14">
        <v>10074</v>
      </c>
      <c r="C48" s="14" t="s">
        <v>76</v>
      </c>
      <c r="D48" s="18">
        <f>'Форма 1'!D48</f>
        <v>475</v>
      </c>
      <c r="E48" s="18">
        <f>'Форма 1'!E48</f>
        <v>285</v>
      </c>
      <c r="F48" s="18">
        <f t="shared" si="1"/>
        <v>760</v>
      </c>
      <c r="G48" s="3"/>
      <c r="H48" s="17">
        <v>227.99999999999997</v>
      </c>
      <c r="I48" s="17">
        <f t="shared" si="2"/>
        <v>227.99999999999997</v>
      </c>
      <c r="J48" s="22">
        <v>0.60416666666666663</v>
      </c>
      <c r="K48" s="3">
        <v>3</v>
      </c>
      <c r="L48" s="3" t="s">
        <v>113</v>
      </c>
      <c r="M48" s="3">
        <v>1</v>
      </c>
      <c r="N48" s="22">
        <f t="shared" si="4"/>
        <v>0.60416666666666663</v>
      </c>
      <c r="O48" s="22">
        <v>0.61458333333333337</v>
      </c>
      <c r="P48" s="5" t="s">
        <v>121</v>
      </c>
      <c r="S48" s="1"/>
      <c r="T48" s="1"/>
      <c r="U48" s="1"/>
    </row>
    <row r="49" spans="1:21" ht="40.5" customHeight="1" x14ac:dyDescent="0.25">
      <c r="A49" s="4">
        <f t="shared" si="3"/>
        <v>41</v>
      </c>
      <c r="B49" s="14">
        <v>10079</v>
      </c>
      <c r="C49" s="14" t="s">
        <v>77</v>
      </c>
      <c r="D49" s="18">
        <f>'Форма 1'!D49</f>
        <v>1330</v>
      </c>
      <c r="E49" s="18">
        <f>'Форма 1'!E49</f>
        <v>475</v>
      </c>
      <c r="F49" s="18">
        <f t="shared" si="1"/>
        <v>1805</v>
      </c>
      <c r="G49" s="3"/>
      <c r="H49" s="17">
        <v>541.5</v>
      </c>
      <c r="I49" s="17">
        <f t="shared" si="2"/>
        <v>541.5</v>
      </c>
      <c r="J49" s="22">
        <v>0.63541666666666663</v>
      </c>
      <c r="K49" s="3">
        <v>3</v>
      </c>
      <c r="L49" s="3" t="s">
        <v>113</v>
      </c>
      <c r="M49" s="3">
        <v>1</v>
      </c>
      <c r="N49" s="22">
        <f t="shared" si="4"/>
        <v>0.63541666666666663</v>
      </c>
      <c r="O49" s="22">
        <v>0.65625</v>
      </c>
      <c r="P49" s="5" t="s">
        <v>121</v>
      </c>
      <c r="S49" s="1"/>
      <c r="T49" s="1"/>
      <c r="U49" s="1"/>
    </row>
    <row r="50" spans="1:21" ht="40.5" customHeight="1" x14ac:dyDescent="0.25">
      <c r="A50" s="4">
        <f t="shared" si="3"/>
        <v>42</v>
      </c>
      <c r="B50" s="14">
        <v>10081</v>
      </c>
      <c r="C50" s="14" t="s">
        <v>78</v>
      </c>
      <c r="D50" s="18">
        <f>'Форма 1'!D50</f>
        <v>475</v>
      </c>
      <c r="E50" s="18">
        <f>'Форма 1'!E50</f>
        <v>370</v>
      </c>
      <c r="F50" s="18">
        <f t="shared" si="1"/>
        <v>845</v>
      </c>
      <c r="G50" s="3"/>
      <c r="H50" s="17">
        <v>240</v>
      </c>
      <c r="I50" s="17">
        <f t="shared" si="2"/>
        <v>240</v>
      </c>
      <c r="J50" s="22">
        <v>0.67361111111111116</v>
      </c>
      <c r="K50" s="3">
        <v>3</v>
      </c>
      <c r="L50" s="3" t="s">
        <v>113</v>
      </c>
      <c r="M50" s="3">
        <v>1</v>
      </c>
      <c r="N50" s="22">
        <f t="shared" si="4"/>
        <v>0.67361111111111116</v>
      </c>
      <c r="O50" s="22">
        <v>0.6875</v>
      </c>
      <c r="P50" s="5" t="s">
        <v>121</v>
      </c>
      <c r="S50" s="1"/>
      <c r="T50" s="1"/>
      <c r="U50" s="1"/>
    </row>
    <row r="51" spans="1:21" ht="40.5" customHeight="1" x14ac:dyDescent="0.25">
      <c r="A51" s="4">
        <f t="shared" si="3"/>
        <v>43</v>
      </c>
      <c r="B51" s="14">
        <v>10086</v>
      </c>
      <c r="C51" s="14" t="s">
        <v>79</v>
      </c>
      <c r="D51" s="18">
        <f>'Форма 1'!D51</f>
        <v>600</v>
      </c>
      <c r="E51" s="18">
        <f>'Форма 1'!E51</f>
        <v>47</v>
      </c>
      <c r="F51" s="18">
        <f t="shared" si="1"/>
        <v>647</v>
      </c>
      <c r="G51" s="3"/>
      <c r="H51" s="17">
        <v>100</v>
      </c>
      <c r="I51" s="17">
        <f t="shared" si="2"/>
        <v>100</v>
      </c>
      <c r="J51" s="22">
        <v>0.61805555555555558</v>
      </c>
      <c r="K51" s="3">
        <v>3</v>
      </c>
      <c r="L51" s="3" t="s">
        <v>113</v>
      </c>
      <c r="M51" s="3">
        <v>1</v>
      </c>
      <c r="N51" s="22">
        <f t="shared" si="4"/>
        <v>0.61805555555555558</v>
      </c>
      <c r="O51" s="22">
        <v>0.625</v>
      </c>
      <c r="P51" s="5" t="s">
        <v>121</v>
      </c>
      <c r="S51" s="1"/>
      <c r="T51" s="1"/>
      <c r="U51" s="1"/>
    </row>
    <row r="52" spans="1:21" ht="40.5" customHeight="1" x14ac:dyDescent="0.25">
      <c r="A52" s="4">
        <f t="shared" si="3"/>
        <v>44</v>
      </c>
      <c r="B52" s="14">
        <v>10089</v>
      </c>
      <c r="C52" s="14" t="s">
        <v>82</v>
      </c>
      <c r="D52" s="18">
        <f>'Форма 1'!D52</f>
        <v>0</v>
      </c>
      <c r="E52" s="18">
        <f>'Форма 1'!E52</f>
        <v>308</v>
      </c>
      <c r="F52" s="18">
        <f t="shared" si="1"/>
        <v>308</v>
      </c>
      <c r="G52" s="3"/>
      <c r="H52" s="17">
        <v>92.399999999999991</v>
      </c>
      <c r="I52" s="17">
        <f t="shared" si="2"/>
        <v>92.399999999999991</v>
      </c>
      <c r="J52" s="22">
        <v>0.61805555555555558</v>
      </c>
      <c r="K52" s="3">
        <v>2</v>
      </c>
      <c r="L52" s="3" t="s">
        <v>113</v>
      </c>
      <c r="M52" s="3">
        <v>1</v>
      </c>
      <c r="N52" s="22">
        <f t="shared" si="4"/>
        <v>0.61805555555555558</v>
      </c>
      <c r="O52" s="22">
        <v>0.625</v>
      </c>
      <c r="P52" s="5" t="s">
        <v>121</v>
      </c>
      <c r="S52" s="1"/>
      <c r="T52" s="1"/>
      <c r="U52" s="1"/>
    </row>
    <row r="53" spans="1:21" ht="40.5" customHeight="1" x14ac:dyDescent="0.25">
      <c r="A53" s="4">
        <f t="shared" si="3"/>
        <v>45</v>
      </c>
      <c r="B53" s="14">
        <v>10092</v>
      </c>
      <c r="C53" s="14" t="s">
        <v>80</v>
      </c>
      <c r="D53" s="18">
        <f>'Форма 1'!D53</f>
        <v>1025</v>
      </c>
      <c r="E53" s="18">
        <f>'Форма 1'!E53</f>
        <v>375</v>
      </c>
      <c r="F53" s="18">
        <f t="shared" si="1"/>
        <v>1400</v>
      </c>
      <c r="G53" s="3"/>
      <c r="H53" s="17">
        <v>420</v>
      </c>
      <c r="I53" s="17">
        <f t="shared" si="2"/>
        <v>420</v>
      </c>
      <c r="J53" s="22">
        <v>0.29166666666666669</v>
      </c>
      <c r="K53" s="3">
        <v>1</v>
      </c>
      <c r="L53" s="3" t="s">
        <v>114</v>
      </c>
      <c r="M53" s="3">
        <v>1</v>
      </c>
      <c r="N53" s="22">
        <f t="shared" si="4"/>
        <v>0.29166666666666669</v>
      </c>
      <c r="O53" s="22">
        <v>0.30208333333333331</v>
      </c>
      <c r="P53" s="5" t="s">
        <v>121</v>
      </c>
      <c r="S53" s="1"/>
      <c r="T53" s="1"/>
      <c r="U53" s="1"/>
    </row>
    <row r="54" spans="1:21" ht="40.5" customHeight="1" x14ac:dyDescent="0.25">
      <c r="A54" s="4">
        <f t="shared" si="3"/>
        <v>46</v>
      </c>
      <c r="B54" s="16" t="s">
        <v>86</v>
      </c>
      <c r="C54" s="14" t="s">
        <v>83</v>
      </c>
      <c r="D54" s="18">
        <f>'Форма 1'!D54</f>
        <v>0</v>
      </c>
      <c r="E54" s="18">
        <f>'Форма 1'!E54</f>
        <v>90</v>
      </c>
      <c r="F54" s="18">
        <f t="shared" si="1"/>
        <v>90</v>
      </c>
      <c r="G54" s="3"/>
      <c r="H54" s="17">
        <v>30</v>
      </c>
      <c r="I54" s="17">
        <f t="shared" si="2"/>
        <v>30</v>
      </c>
      <c r="J54" s="22">
        <v>0.3263888888888889</v>
      </c>
      <c r="K54" s="3">
        <v>2</v>
      </c>
      <c r="L54" s="3" t="s">
        <v>113</v>
      </c>
      <c r="M54" s="3">
        <v>1</v>
      </c>
      <c r="N54" s="22">
        <f>J54</f>
        <v>0.3263888888888889</v>
      </c>
      <c r="O54" s="22">
        <v>0.33333333333333331</v>
      </c>
      <c r="P54" s="5" t="s">
        <v>121</v>
      </c>
      <c r="S54" s="1"/>
      <c r="T54" s="1"/>
      <c r="U54" s="1"/>
    </row>
    <row r="55" spans="1:21" ht="40.5" customHeight="1" x14ac:dyDescent="0.25">
      <c r="A55" s="4">
        <f t="shared" si="3"/>
        <v>47</v>
      </c>
      <c r="B55" s="16" t="s">
        <v>87</v>
      </c>
      <c r="C55" s="14" t="s">
        <v>84</v>
      </c>
      <c r="D55" s="18">
        <f>'Форма 1'!D55</f>
        <v>0</v>
      </c>
      <c r="E55" s="18">
        <f>'Форма 1'!E55</f>
        <v>95</v>
      </c>
      <c r="F55" s="18">
        <f t="shared" si="1"/>
        <v>95</v>
      </c>
      <c r="G55" s="3"/>
      <c r="H55" s="17">
        <v>38</v>
      </c>
      <c r="I55" s="17">
        <f t="shared" si="2"/>
        <v>38</v>
      </c>
      <c r="J55" s="22">
        <v>0.34722222222222227</v>
      </c>
      <c r="K55" s="3">
        <v>3</v>
      </c>
      <c r="L55" s="3" t="s">
        <v>113</v>
      </c>
      <c r="M55" s="3">
        <v>1</v>
      </c>
      <c r="N55" s="22">
        <f>J55</f>
        <v>0.34722222222222227</v>
      </c>
      <c r="O55" s="22">
        <v>0.35416666666666669</v>
      </c>
      <c r="P55" s="5" t="s">
        <v>121</v>
      </c>
      <c r="S55" s="1"/>
      <c r="T55" s="1"/>
      <c r="U55" s="1"/>
    </row>
    <row r="56" spans="1:21" ht="40.5" customHeight="1" x14ac:dyDescent="0.25">
      <c r="A56" s="4">
        <f t="shared" si="3"/>
        <v>48</v>
      </c>
      <c r="B56" s="16" t="s">
        <v>88</v>
      </c>
      <c r="C56" s="15" t="s">
        <v>85</v>
      </c>
      <c r="D56" s="18">
        <f>'Форма 1'!D56</f>
        <v>2500</v>
      </c>
      <c r="E56" s="18">
        <f>'Форма 1'!E56</f>
        <v>1500</v>
      </c>
      <c r="F56" s="18">
        <f t="shared" si="1"/>
        <v>4000</v>
      </c>
      <c r="G56" s="3"/>
      <c r="H56" s="17">
        <v>1200</v>
      </c>
      <c r="I56" s="17">
        <f t="shared" si="2"/>
        <v>1200</v>
      </c>
      <c r="J56" s="22">
        <v>0.41666666666666669</v>
      </c>
      <c r="K56" s="3">
        <v>2</v>
      </c>
      <c r="L56" s="3" t="s">
        <v>114</v>
      </c>
      <c r="M56" s="3">
        <v>1</v>
      </c>
      <c r="N56" s="22">
        <f>J56</f>
        <v>0.41666666666666669</v>
      </c>
      <c r="O56" s="22">
        <v>0.45833333333333331</v>
      </c>
      <c r="P56" s="5" t="s">
        <v>121</v>
      </c>
      <c r="S56" s="1"/>
      <c r="T56" s="1"/>
      <c r="U56" s="1"/>
    </row>
    <row r="57" spans="1:21" x14ac:dyDescent="0.25">
      <c r="A57" s="4"/>
      <c r="B57" s="3"/>
      <c r="C57" s="3" t="s">
        <v>89</v>
      </c>
      <c r="D57" s="18">
        <f>SUM(D9:D56)</f>
        <v>44107</v>
      </c>
      <c r="E57" s="18">
        <f>SUM(E9:E56)</f>
        <v>42778</v>
      </c>
      <c r="F57" s="18">
        <f>SUM(F9:F56)</f>
        <v>86885</v>
      </c>
      <c r="G57" s="3"/>
      <c r="H57" s="17">
        <f>SUM(H9:H56)</f>
        <v>23396</v>
      </c>
      <c r="I57" s="17">
        <f>SUM(I9:I56)</f>
        <v>23396</v>
      </c>
      <c r="J57" s="3"/>
      <c r="K57" s="3"/>
      <c r="L57" s="3"/>
      <c r="M57" s="3"/>
      <c r="N57" s="3"/>
      <c r="O57" s="3"/>
      <c r="P57" s="5"/>
      <c r="S57" s="1"/>
      <c r="T57" s="1"/>
      <c r="U57" s="1"/>
    </row>
    <row r="58" spans="1:21" hidden="1" x14ac:dyDescent="0.25">
      <c r="A58" s="4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5"/>
    </row>
    <row r="59" spans="1:21" hidden="1" x14ac:dyDescent="0.25">
      <c r="A59" s="4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5"/>
    </row>
    <row r="60" spans="1:21" hidden="1" x14ac:dyDescent="0.25">
      <c r="A60" s="4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5"/>
    </row>
    <row r="61" spans="1:21" hidden="1" x14ac:dyDescent="0.25">
      <c r="A61" s="4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5"/>
    </row>
    <row r="62" spans="1:21" hidden="1" x14ac:dyDescent="0.25">
      <c r="A62" s="4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5"/>
    </row>
    <row r="63" spans="1:21" hidden="1" x14ac:dyDescent="0.25">
      <c r="A63" s="4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5"/>
    </row>
    <row r="64" spans="1:21" hidden="1" x14ac:dyDescent="0.25">
      <c r="A64" s="4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5"/>
    </row>
    <row r="65" spans="1:21" hidden="1" x14ac:dyDescent="0.25">
      <c r="A65" s="4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5"/>
    </row>
    <row r="66" spans="1:21" hidden="1" x14ac:dyDescent="0.25">
      <c r="A66" s="4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5"/>
    </row>
    <row r="67" spans="1:21" hidden="1" x14ac:dyDescent="0.25">
      <c r="A67" s="4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5"/>
    </row>
    <row r="68" spans="1:21" hidden="1" x14ac:dyDescent="0.25">
      <c r="A68" s="4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5"/>
    </row>
    <row r="69" spans="1:21" hidden="1" x14ac:dyDescent="0.25">
      <c r="A69" s="76" t="s">
        <v>16</v>
      </c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8"/>
    </row>
    <row r="70" spans="1:21" hidden="1" x14ac:dyDescent="0.25">
      <c r="A70" s="4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5"/>
    </row>
    <row r="71" spans="1:21" hidden="1" x14ac:dyDescent="0.25">
      <c r="A71" s="4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5"/>
    </row>
    <row r="72" spans="1:21" hidden="1" x14ac:dyDescent="0.25">
      <c r="A72" s="4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5"/>
    </row>
    <row r="73" spans="1:21" hidden="1" x14ac:dyDescent="0.25">
      <c r="A73" s="76" t="s">
        <v>29</v>
      </c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8"/>
    </row>
    <row r="74" spans="1:21" hidden="1" x14ac:dyDescent="0.25">
      <c r="A74" s="76" t="s">
        <v>28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8"/>
    </row>
    <row r="75" spans="1:21" hidden="1" x14ac:dyDescent="0.25">
      <c r="A75" s="4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5"/>
    </row>
    <row r="76" spans="1:21" hidden="1" x14ac:dyDescent="0.25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5"/>
    </row>
    <row r="78" spans="1:21" x14ac:dyDescent="0.25">
      <c r="A78" s="70" t="s">
        <v>23</v>
      </c>
      <c r="B78" s="70"/>
      <c r="C78" s="70"/>
      <c r="D78" s="70"/>
      <c r="E78" s="70"/>
      <c r="F78" s="54"/>
      <c r="G78" s="53"/>
      <c r="H78" s="53"/>
      <c r="J78" s="53"/>
      <c r="K78" s="53"/>
      <c r="L78" s="53"/>
      <c r="M78" s="53"/>
      <c r="N78" s="53"/>
      <c r="O78" s="53"/>
      <c r="P78" s="53"/>
      <c r="Q78" s="53"/>
      <c r="R78" s="53"/>
      <c r="S78" s="1"/>
      <c r="T78" s="1"/>
      <c r="U78" s="1"/>
    </row>
    <row r="79" spans="1:21" x14ac:dyDescent="0.25">
      <c r="A79" s="53"/>
      <c r="B79" s="53"/>
      <c r="C79" s="53"/>
      <c r="D79" s="53"/>
      <c r="E79" s="53"/>
      <c r="G79" s="53"/>
      <c r="H79" s="53"/>
      <c r="J79" s="53"/>
      <c r="K79" s="53"/>
      <c r="L79" s="53"/>
      <c r="M79" s="53"/>
      <c r="N79" s="53"/>
      <c r="O79" s="53"/>
      <c r="P79" s="53"/>
      <c r="Q79" s="53"/>
      <c r="R79" s="53"/>
      <c r="S79" s="1"/>
      <c r="T79" s="1"/>
      <c r="U79" s="1"/>
    </row>
    <row r="80" spans="1:21" x14ac:dyDescent="0.25">
      <c r="A80" s="70" t="s">
        <v>18</v>
      </c>
      <c r="B80" s="70"/>
      <c r="C80" s="70"/>
      <c r="D80" s="70"/>
      <c r="E80" s="70"/>
      <c r="F80" s="54"/>
      <c r="G80" s="53"/>
      <c r="H80" s="53"/>
      <c r="J80" s="53"/>
      <c r="K80" s="53"/>
      <c r="L80" s="53"/>
      <c r="M80" s="53"/>
      <c r="N80" s="53"/>
      <c r="O80" s="53"/>
      <c r="P80" s="53"/>
      <c r="Q80" s="53"/>
      <c r="R80" s="53"/>
      <c r="S80" s="1"/>
      <c r="T80" s="1"/>
      <c r="U80" s="1"/>
    </row>
    <row r="81" spans="1:21" x14ac:dyDescent="0.25">
      <c r="A81" s="71" t="s">
        <v>19</v>
      </c>
      <c r="B81" s="71"/>
      <c r="C81" s="71"/>
      <c r="D81" s="53"/>
      <c r="E81" s="53"/>
      <c r="G81" s="53"/>
      <c r="H81" s="53"/>
      <c r="J81" s="53"/>
      <c r="K81" s="53"/>
      <c r="L81" s="53"/>
      <c r="M81" s="53"/>
      <c r="N81" s="53"/>
      <c r="O81" s="53"/>
      <c r="P81" s="53"/>
      <c r="Q81" s="53"/>
      <c r="R81" s="53"/>
      <c r="S81" s="1"/>
      <c r="T81" s="1"/>
      <c r="U81" s="1"/>
    </row>
    <row r="82" spans="1:21" x14ac:dyDescent="0.25">
      <c r="A82" s="71" t="s">
        <v>91</v>
      </c>
      <c r="B82" s="71"/>
      <c r="C82" s="71"/>
      <c r="D82" s="53"/>
      <c r="E82" s="53"/>
      <c r="G82" s="53"/>
      <c r="H82" s="53"/>
      <c r="J82" s="53"/>
      <c r="K82" s="53"/>
      <c r="L82" s="53"/>
      <c r="M82" s="53"/>
      <c r="N82" s="53"/>
      <c r="O82" s="53"/>
      <c r="P82" s="53"/>
      <c r="Q82" s="53"/>
      <c r="R82" s="53"/>
      <c r="S82" s="1"/>
      <c r="T82" s="1"/>
      <c r="U82" s="1"/>
    </row>
    <row r="83" spans="1:21" x14ac:dyDescent="0.25">
      <c r="A83" s="71" t="s">
        <v>105</v>
      </c>
      <c r="B83" s="71"/>
      <c r="C83" s="71"/>
      <c r="D83" s="53"/>
      <c r="E83" s="53"/>
      <c r="G83" s="53"/>
      <c r="H83" s="53"/>
      <c r="J83" s="53"/>
      <c r="K83" s="53"/>
      <c r="L83" s="53"/>
      <c r="M83" s="53"/>
      <c r="N83" s="53"/>
      <c r="O83" s="53"/>
      <c r="P83" s="53"/>
      <c r="Q83" s="53"/>
      <c r="R83" s="53"/>
      <c r="S83" s="1"/>
      <c r="T83" s="1"/>
      <c r="U83" s="1"/>
    </row>
    <row r="84" spans="1:21" x14ac:dyDescent="0.25">
      <c r="A84" s="53"/>
      <c r="B84" s="53"/>
      <c r="C84" s="53"/>
      <c r="D84" s="53"/>
      <c r="E84" s="53"/>
      <c r="G84" s="53"/>
      <c r="H84" s="53"/>
      <c r="J84" s="53"/>
      <c r="K84" s="53"/>
      <c r="L84" s="53"/>
      <c r="M84" s="53"/>
      <c r="N84" s="53"/>
      <c r="O84" s="53"/>
      <c r="P84" s="53"/>
      <c r="Q84" s="53"/>
      <c r="R84" s="53"/>
      <c r="S84" s="1"/>
      <c r="T84" s="1"/>
      <c r="U84" s="1"/>
    </row>
    <row r="85" spans="1:21" x14ac:dyDescent="0.25">
      <c r="A85" s="71" t="s">
        <v>20</v>
      </c>
      <c r="B85" s="71"/>
      <c r="C85" s="71"/>
      <c r="D85" s="53"/>
      <c r="E85" s="53"/>
      <c r="G85" s="53"/>
      <c r="H85" s="53"/>
      <c r="J85" s="53"/>
      <c r="K85" s="53"/>
      <c r="L85" s="53"/>
      <c r="M85" s="53"/>
      <c r="N85" s="53"/>
      <c r="O85" s="53"/>
      <c r="P85" s="53"/>
      <c r="Q85" s="53"/>
      <c r="R85" s="53"/>
      <c r="S85" s="1"/>
      <c r="T85" s="1"/>
      <c r="U85" s="1"/>
    </row>
    <row r="86" spans="1:21" x14ac:dyDescent="0.25">
      <c r="A86" s="71" t="s">
        <v>102</v>
      </c>
      <c r="B86" s="71"/>
      <c r="C86" s="71"/>
      <c r="D86" s="53"/>
      <c r="E86" s="53"/>
      <c r="G86" s="53"/>
      <c r="H86" s="53"/>
      <c r="J86" s="53"/>
      <c r="K86" s="53"/>
      <c r="L86" s="53"/>
      <c r="M86" s="53"/>
      <c r="N86" s="53"/>
      <c r="O86" s="53"/>
      <c r="P86" s="53"/>
      <c r="Q86" s="53"/>
      <c r="R86" s="53"/>
      <c r="S86" s="1"/>
      <c r="T86" s="1"/>
      <c r="U86" s="1"/>
    </row>
    <row r="87" spans="1:21" x14ac:dyDescent="0.25">
      <c r="A87" s="71" t="s">
        <v>101</v>
      </c>
      <c r="B87" s="71"/>
      <c r="C87" s="71"/>
      <c r="D87" s="53"/>
      <c r="E87" s="53"/>
      <c r="G87" s="53"/>
      <c r="H87" s="53"/>
      <c r="J87" s="53"/>
      <c r="K87" s="53"/>
      <c r="L87" s="53"/>
      <c r="M87" s="53"/>
      <c r="N87" s="53"/>
      <c r="O87" s="53"/>
      <c r="P87" s="53"/>
      <c r="Q87" s="53"/>
      <c r="R87" s="53"/>
      <c r="S87" s="1"/>
      <c r="T87" s="1"/>
      <c r="U87" s="1"/>
    </row>
    <row r="88" spans="1:21" x14ac:dyDescent="0.25">
      <c r="A88" s="53"/>
      <c r="B88" s="53"/>
      <c r="C88" s="53"/>
      <c r="D88" s="53"/>
      <c r="E88" s="53"/>
      <c r="G88" s="53"/>
      <c r="H88" s="53"/>
      <c r="J88" s="53"/>
      <c r="K88" s="53"/>
      <c r="L88" s="53"/>
      <c r="M88" s="53"/>
      <c r="N88" s="53"/>
      <c r="O88" s="53"/>
      <c r="P88" s="53"/>
      <c r="Q88" s="53"/>
      <c r="R88" s="53"/>
      <c r="S88" s="1"/>
      <c r="T88" s="1"/>
      <c r="U88" s="1"/>
    </row>
    <row r="89" spans="1:21" x14ac:dyDescent="0.25">
      <c r="A89" s="71" t="s">
        <v>90</v>
      </c>
      <c r="B89" s="71"/>
      <c r="C89" s="71"/>
      <c r="D89" s="53"/>
      <c r="E89" s="53"/>
      <c r="G89" s="53"/>
      <c r="H89" s="53"/>
      <c r="J89" s="53"/>
      <c r="K89" s="53"/>
      <c r="L89" s="53"/>
      <c r="M89" s="53"/>
      <c r="N89" s="53"/>
      <c r="O89" s="53"/>
      <c r="P89" s="53"/>
      <c r="Q89" s="53"/>
      <c r="R89" s="53"/>
      <c r="S89" s="1"/>
      <c r="T89" s="1"/>
      <c r="U89" s="1"/>
    </row>
    <row r="90" spans="1:21" x14ac:dyDescent="0.25">
      <c r="A90" s="71" t="s">
        <v>103</v>
      </c>
      <c r="B90" s="71"/>
      <c r="C90" s="71"/>
      <c r="D90" s="53"/>
      <c r="E90" s="53"/>
      <c r="G90" s="53"/>
      <c r="H90" s="53"/>
      <c r="J90" s="53"/>
      <c r="K90" s="53"/>
      <c r="L90" s="53"/>
      <c r="M90" s="53"/>
      <c r="N90" s="53"/>
      <c r="O90" s="53"/>
      <c r="P90" s="53"/>
      <c r="Q90" s="53"/>
      <c r="R90" s="53"/>
      <c r="S90" s="1"/>
      <c r="T90" s="1"/>
      <c r="U90" s="1"/>
    </row>
    <row r="91" spans="1:21" ht="14.45" customHeight="1" x14ac:dyDescent="0.25">
      <c r="A91" s="71" t="s">
        <v>104</v>
      </c>
      <c r="B91" s="71"/>
      <c r="C91" s="71"/>
      <c r="D91" s="53"/>
      <c r="E91" s="53"/>
      <c r="G91" s="53"/>
      <c r="H91" s="53"/>
      <c r="J91" s="53"/>
      <c r="K91" s="53"/>
      <c r="L91" s="53"/>
      <c r="M91" s="53"/>
      <c r="N91" s="53"/>
      <c r="O91" s="53"/>
      <c r="P91" s="53"/>
      <c r="Q91" s="53"/>
      <c r="R91" s="53"/>
      <c r="S91" s="1"/>
      <c r="T91" s="1"/>
      <c r="U91" s="1"/>
    </row>
    <row r="92" spans="1:21" x14ac:dyDescent="0.25">
      <c r="A92" s="52"/>
      <c r="B92" s="52"/>
      <c r="C92" s="52"/>
      <c r="D92" s="53"/>
      <c r="E92" s="53"/>
      <c r="G92" s="53"/>
      <c r="H92" s="53"/>
      <c r="J92" s="53"/>
      <c r="K92" s="53"/>
      <c r="L92" s="53"/>
      <c r="M92" s="53"/>
      <c r="N92" s="53"/>
      <c r="O92" s="53"/>
      <c r="P92" s="53"/>
      <c r="Q92" s="53"/>
      <c r="R92" s="53"/>
      <c r="S92" s="1"/>
      <c r="T92" s="1"/>
      <c r="U92" s="1"/>
    </row>
    <row r="93" spans="1:21" x14ac:dyDescent="0.25">
      <c r="A93" s="70" t="s">
        <v>21</v>
      </c>
      <c r="B93" s="70"/>
      <c r="C93" s="70"/>
      <c r="D93" s="53"/>
      <c r="E93" s="53"/>
      <c r="G93" s="53"/>
      <c r="H93" s="53"/>
      <c r="J93" s="53"/>
      <c r="K93" s="53"/>
      <c r="L93" s="53"/>
      <c r="M93" s="53"/>
      <c r="N93" s="53"/>
      <c r="O93" s="53"/>
      <c r="P93" s="53"/>
      <c r="Q93" s="53"/>
      <c r="R93" s="53"/>
      <c r="S93" s="1"/>
      <c r="T93" s="1"/>
      <c r="U93" s="1"/>
    </row>
    <row r="94" spans="1:21" x14ac:dyDescent="0.25">
      <c r="A94" s="73" t="s">
        <v>93</v>
      </c>
      <c r="B94" s="73"/>
      <c r="C94" s="73"/>
      <c r="D94" s="53"/>
      <c r="E94" s="53"/>
      <c r="G94" s="53"/>
      <c r="H94" s="53"/>
      <c r="J94" s="53"/>
      <c r="K94" s="53"/>
      <c r="L94" s="53"/>
      <c r="M94" s="53"/>
      <c r="N94" s="53"/>
      <c r="O94" s="53"/>
      <c r="P94" s="53"/>
      <c r="Q94" s="53"/>
      <c r="R94" s="53"/>
      <c r="S94" s="1"/>
      <c r="T94" s="1"/>
      <c r="U94" s="1"/>
    </row>
    <row r="95" spans="1:21" x14ac:dyDescent="0.25">
      <c r="A95" s="74" t="s">
        <v>94</v>
      </c>
      <c r="B95" s="74"/>
      <c r="C95" s="74"/>
      <c r="D95" s="53"/>
      <c r="E95" s="53"/>
      <c r="G95" s="53"/>
      <c r="H95" s="53"/>
      <c r="J95" s="53"/>
      <c r="K95" s="53"/>
      <c r="L95" s="53"/>
      <c r="M95" s="53"/>
      <c r="N95" s="53"/>
      <c r="O95" s="53"/>
      <c r="P95" s="53"/>
      <c r="Q95" s="53"/>
      <c r="R95" s="53"/>
      <c r="S95" s="1"/>
      <c r="T95" s="1"/>
      <c r="U95" s="1"/>
    </row>
    <row r="96" spans="1:21" x14ac:dyDescent="0.25">
      <c r="A96" s="74" t="s">
        <v>22</v>
      </c>
      <c r="B96" s="74"/>
      <c r="C96" s="74"/>
      <c r="D96" s="53"/>
      <c r="E96" s="53"/>
      <c r="G96" s="53"/>
      <c r="H96" s="53"/>
      <c r="J96" s="53"/>
      <c r="K96" s="53"/>
      <c r="L96" s="53"/>
      <c r="M96" s="53"/>
      <c r="N96" s="53"/>
      <c r="O96" s="53"/>
      <c r="P96" s="53"/>
      <c r="Q96" s="53"/>
      <c r="R96" s="53"/>
      <c r="S96" s="1"/>
      <c r="T96" s="1"/>
      <c r="U96" s="1"/>
    </row>
    <row r="97" spans="1:21" x14ac:dyDescent="0.25">
      <c r="A97" s="53"/>
      <c r="B97" s="53"/>
      <c r="C97" s="53"/>
      <c r="D97" s="53"/>
      <c r="E97" s="53"/>
      <c r="G97" s="53"/>
      <c r="H97" s="53"/>
      <c r="J97" s="53"/>
      <c r="K97" s="53"/>
      <c r="L97" s="53"/>
      <c r="M97" s="53"/>
      <c r="N97" s="53"/>
      <c r="O97" s="53"/>
      <c r="P97" s="53"/>
      <c r="Q97" s="53"/>
      <c r="R97" s="53"/>
      <c r="S97" s="1"/>
      <c r="T97" s="1"/>
      <c r="U97" s="1"/>
    </row>
    <row r="98" spans="1:21" x14ac:dyDescent="0.25">
      <c r="A98" s="70" t="s">
        <v>24</v>
      </c>
      <c r="B98" s="70"/>
      <c r="C98" s="70"/>
      <c r="D98" s="70"/>
      <c r="E98" s="53"/>
      <c r="G98" s="53"/>
      <c r="H98" s="53"/>
      <c r="J98" s="53"/>
      <c r="K98" s="53"/>
      <c r="L98" s="53"/>
      <c r="M98" s="53"/>
      <c r="N98" s="53"/>
      <c r="O98" s="53"/>
      <c r="P98" s="53"/>
      <c r="Q98" s="53"/>
      <c r="R98" s="53"/>
      <c r="S98" s="1"/>
      <c r="T98" s="1"/>
      <c r="U98" s="1"/>
    </row>
    <row r="99" spans="1:21" x14ac:dyDescent="0.25">
      <c r="A99" s="53"/>
      <c r="B99" s="53"/>
      <c r="C99" s="53"/>
      <c r="D99" s="53"/>
      <c r="E99" s="53"/>
      <c r="G99" s="53"/>
      <c r="H99" s="53"/>
      <c r="J99" s="53"/>
      <c r="K99" s="53"/>
      <c r="L99" s="53"/>
      <c r="M99" s="53"/>
      <c r="N99" s="53"/>
      <c r="O99" s="53"/>
      <c r="P99" s="53"/>
      <c r="Q99" s="53"/>
      <c r="R99" s="53"/>
      <c r="S99" s="1"/>
      <c r="T99" s="1"/>
      <c r="U99" s="1"/>
    </row>
    <row r="100" spans="1:21" ht="44.25" customHeight="1" x14ac:dyDescent="0.25">
      <c r="A100" s="72" t="s">
        <v>95</v>
      </c>
      <c r="B100" s="72"/>
      <c r="C100" s="72"/>
      <c r="D100" s="72"/>
      <c r="E100" s="72"/>
      <c r="F100" s="72"/>
      <c r="G100" s="72"/>
      <c r="H100" s="72"/>
      <c r="I100" s="72"/>
      <c r="J100" s="72"/>
      <c r="K100" s="53"/>
      <c r="L100" s="53"/>
      <c r="M100" s="53"/>
      <c r="N100" s="53"/>
      <c r="O100" s="53"/>
      <c r="P100" s="53"/>
      <c r="Q100" s="53"/>
      <c r="R100" s="53"/>
      <c r="S100" s="1"/>
      <c r="T100" s="1"/>
      <c r="U100" s="1"/>
    </row>
    <row r="101" spans="1:21" x14ac:dyDescent="0.25">
      <c r="A101" s="53"/>
      <c r="B101" s="53"/>
      <c r="C101" s="53"/>
      <c r="D101" s="53"/>
      <c r="E101" s="53"/>
      <c r="G101" s="53"/>
      <c r="H101" s="53"/>
      <c r="J101" s="53"/>
      <c r="K101" s="53"/>
      <c r="L101" s="53"/>
      <c r="M101" s="53"/>
      <c r="N101" s="53"/>
      <c r="O101" s="53"/>
      <c r="P101" s="53"/>
      <c r="Q101" s="53"/>
      <c r="R101" s="53"/>
      <c r="S101" s="1"/>
      <c r="T101" s="1"/>
      <c r="U101" s="1"/>
    </row>
    <row r="102" spans="1:21" x14ac:dyDescent="0.25">
      <c r="A102" s="70" t="s">
        <v>25</v>
      </c>
      <c r="B102" s="70"/>
      <c r="C102" s="70"/>
      <c r="D102" s="70"/>
      <c r="E102" s="70"/>
      <c r="F102" s="70"/>
      <c r="G102" s="70"/>
      <c r="H102" s="70"/>
      <c r="I102" s="70"/>
      <c r="J102" s="70"/>
      <c r="K102" s="53"/>
      <c r="L102" s="53"/>
      <c r="M102" s="53"/>
      <c r="N102" s="53"/>
      <c r="O102" s="53"/>
      <c r="P102" s="53"/>
      <c r="Q102" s="53"/>
      <c r="R102" s="53"/>
      <c r="S102" s="1"/>
      <c r="T102" s="1"/>
      <c r="U102" s="1"/>
    </row>
    <row r="103" spans="1:21" ht="30.75" customHeight="1" x14ac:dyDescent="0.25">
      <c r="A103" s="71" t="s">
        <v>96</v>
      </c>
      <c r="B103" s="71"/>
      <c r="C103" s="71"/>
      <c r="D103" s="71"/>
      <c r="E103" s="71"/>
      <c r="F103" s="71"/>
      <c r="G103" s="71"/>
      <c r="H103" s="71"/>
      <c r="I103" s="71"/>
      <c r="J103" s="71"/>
      <c r="K103" s="53"/>
      <c r="L103" s="53"/>
      <c r="M103" s="53"/>
      <c r="N103" s="53"/>
      <c r="O103" s="53"/>
      <c r="P103" s="53"/>
      <c r="Q103" s="53"/>
      <c r="R103" s="53"/>
      <c r="S103" s="1"/>
      <c r="T103" s="1"/>
      <c r="U103" s="1"/>
    </row>
    <row r="104" spans="1:21" x14ac:dyDescent="0.25">
      <c r="A104" s="53"/>
      <c r="B104" s="53"/>
      <c r="C104" s="53"/>
      <c r="D104" s="53"/>
      <c r="E104" s="53"/>
      <c r="G104" s="53"/>
      <c r="H104" s="53"/>
      <c r="J104" s="53"/>
      <c r="K104" s="53"/>
      <c r="L104" s="53"/>
      <c r="M104" s="53"/>
      <c r="N104" s="53"/>
      <c r="O104" s="53"/>
      <c r="P104" s="53"/>
      <c r="Q104" s="53"/>
      <c r="R104" s="53"/>
      <c r="S104" s="1"/>
      <c r="T104" s="1"/>
      <c r="U104" s="1"/>
    </row>
    <row r="105" spans="1:21" x14ac:dyDescent="0.25">
      <c r="A105" s="70" t="s">
        <v>30</v>
      </c>
      <c r="B105" s="70"/>
      <c r="C105" s="70"/>
      <c r="D105" s="70"/>
      <c r="E105" s="70"/>
      <c r="F105" s="70"/>
      <c r="G105" s="70"/>
      <c r="H105" s="70"/>
      <c r="I105" s="70"/>
      <c r="J105" s="70"/>
      <c r="K105" s="53"/>
      <c r="L105" s="53"/>
      <c r="M105" s="53"/>
      <c r="N105" s="53"/>
      <c r="O105" s="53"/>
      <c r="P105" s="53"/>
      <c r="Q105" s="53"/>
      <c r="R105" s="53"/>
      <c r="S105" s="1"/>
      <c r="T105" s="1"/>
      <c r="U105" s="1"/>
    </row>
    <row r="106" spans="1:21" ht="30" customHeight="1" x14ac:dyDescent="0.25">
      <c r="A106" s="71" t="s">
        <v>97</v>
      </c>
      <c r="B106" s="71"/>
      <c r="C106" s="71"/>
      <c r="D106" s="71"/>
      <c r="E106" s="71"/>
      <c r="F106" s="71"/>
      <c r="G106" s="71"/>
      <c r="H106" s="71"/>
      <c r="I106" s="71"/>
      <c r="J106" s="71"/>
      <c r="K106" s="53"/>
      <c r="L106" s="53"/>
      <c r="M106" s="53"/>
      <c r="N106" s="53"/>
      <c r="O106" s="53"/>
      <c r="P106" s="53"/>
      <c r="Q106" s="53"/>
      <c r="R106" s="53"/>
      <c r="S106" s="1"/>
      <c r="T106" s="1"/>
      <c r="U106" s="1"/>
    </row>
    <row r="107" spans="1:21" x14ac:dyDescent="0.25">
      <c r="A107" s="53"/>
      <c r="B107" s="53"/>
      <c r="C107" s="53"/>
      <c r="D107" s="53"/>
      <c r="E107" s="53"/>
      <c r="G107" s="53"/>
      <c r="H107" s="53"/>
      <c r="J107" s="53"/>
      <c r="K107" s="53"/>
      <c r="L107" s="53"/>
      <c r="M107" s="53"/>
      <c r="N107" s="53"/>
      <c r="O107" s="53"/>
      <c r="P107" s="53"/>
      <c r="Q107" s="53"/>
      <c r="R107" s="53"/>
      <c r="S107" s="1"/>
      <c r="T107" s="1"/>
      <c r="U107" s="1"/>
    </row>
    <row r="108" spans="1:21" x14ac:dyDescent="0.25">
      <c r="A108" s="70" t="s">
        <v>31</v>
      </c>
      <c r="B108" s="70"/>
      <c r="C108" s="70"/>
      <c r="D108" s="70"/>
      <c r="E108" s="70"/>
      <c r="F108" s="70"/>
      <c r="G108" s="70"/>
      <c r="H108" s="70"/>
      <c r="I108" s="70"/>
      <c r="J108" s="70"/>
      <c r="K108" s="53"/>
      <c r="L108" s="53"/>
      <c r="M108" s="53"/>
      <c r="N108" s="53"/>
      <c r="O108" s="53"/>
      <c r="P108" s="53"/>
      <c r="Q108" s="53"/>
      <c r="R108" s="53"/>
      <c r="S108" s="1"/>
      <c r="T108" s="1"/>
      <c r="U108" s="1"/>
    </row>
    <row r="109" spans="1:21" x14ac:dyDescent="0.25">
      <c r="A109" s="51"/>
      <c r="B109" s="24" t="s">
        <v>100</v>
      </c>
      <c r="C109" s="23"/>
      <c r="D109" s="25" t="s">
        <v>99</v>
      </c>
      <c r="E109" s="23" t="s">
        <v>98</v>
      </c>
      <c r="F109" s="23"/>
      <c r="G109" s="51"/>
      <c r="H109" s="51"/>
      <c r="I109" s="54"/>
      <c r="J109" s="51"/>
      <c r="K109" s="53"/>
      <c r="L109" s="53"/>
      <c r="M109" s="53"/>
      <c r="N109" s="53"/>
      <c r="O109" s="53"/>
      <c r="P109" s="53"/>
      <c r="Q109" s="53"/>
      <c r="R109" s="53"/>
      <c r="S109" s="1"/>
      <c r="T109" s="1"/>
      <c r="U109" s="1"/>
    </row>
    <row r="110" spans="1:21" x14ac:dyDescent="0.25">
      <c r="A110" s="53"/>
      <c r="B110" s="53"/>
      <c r="C110" s="53"/>
      <c r="D110" s="53"/>
      <c r="E110" s="53"/>
      <c r="G110" s="53"/>
      <c r="H110" s="53"/>
      <c r="J110" s="53"/>
      <c r="K110" s="53"/>
      <c r="L110" s="53"/>
      <c r="M110" s="53"/>
      <c r="N110" s="53"/>
      <c r="O110" s="53"/>
      <c r="P110" s="53"/>
      <c r="Q110" s="53"/>
      <c r="R110" s="53"/>
      <c r="S110" s="1"/>
      <c r="T110" s="1"/>
      <c r="U110" s="1"/>
    </row>
    <row r="111" spans="1:21" x14ac:dyDescent="0.25">
      <c r="A111" s="70" t="s">
        <v>32</v>
      </c>
      <c r="B111" s="70"/>
      <c r="C111" s="70"/>
      <c r="D111" s="70"/>
      <c r="E111" s="70"/>
      <c r="F111" s="70"/>
      <c r="G111" s="70"/>
      <c r="H111" s="70"/>
      <c r="I111" s="70"/>
      <c r="J111" s="70"/>
      <c r="K111" s="53"/>
      <c r="L111" s="53"/>
      <c r="M111" s="53"/>
      <c r="N111" s="53"/>
      <c r="O111" s="53"/>
      <c r="P111" s="53"/>
      <c r="Q111" s="53"/>
      <c r="R111" s="53"/>
      <c r="S111" s="1"/>
      <c r="T111" s="1"/>
      <c r="U111" s="1"/>
    </row>
    <row r="112" spans="1:21" x14ac:dyDescent="0.25">
      <c r="A112" s="53"/>
      <c r="B112" s="24"/>
      <c r="C112" s="23"/>
      <c r="D112" s="25"/>
      <c r="E112" s="23"/>
      <c r="F112" s="23"/>
      <c r="G112" s="53"/>
      <c r="H112" s="53"/>
      <c r="J112" s="53"/>
      <c r="K112" s="53"/>
      <c r="L112" s="53"/>
      <c r="M112" s="53"/>
      <c r="N112" s="53"/>
      <c r="O112" s="53"/>
      <c r="P112" s="53"/>
      <c r="Q112" s="53"/>
      <c r="R112" s="53"/>
      <c r="S112" s="1"/>
      <c r="T112" s="1"/>
      <c r="U112" s="1"/>
    </row>
    <row r="113" spans="1:21" x14ac:dyDescent="0.25">
      <c r="A113" s="53"/>
      <c r="B113" s="53"/>
      <c r="C113" s="53"/>
      <c r="D113" s="53"/>
      <c r="E113" s="53"/>
      <c r="G113" s="53"/>
      <c r="H113" s="53"/>
      <c r="J113" s="53"/>
      <c r="K113" s="53"/>
      <c r="L113" s="53"/>
      <c r="M113" s="53"/>
      <c r="N113" s="53"/>
      <c r="O113" s="53"/>
      <c r="P113" s="53"/>
      <c r="Q113" s="53"/>
      <c r="R113" s="53"/>
      <c r="S113" s="1"/>
      <c r="T113" s="1"/>
      <c r="U113" s="1"/>
    </row>
    <row r="114" spans="1:21" x14ac:dyDescent="0.25">
      <c r="A114" s="53"/>
      <c r="B114" s="53"/>
      <c r="C114" s="53"/>
      <c r="D114" s="53"/>
      <c r="E114" s="53"/>
      <c r="G114" s="53"/>
      <c r="H114" s="53"/>
      <c r="J114" s="53"/>
      <c r="K114" s="53"/>
      <c r="L114" s="53"/>
      <c r="M114" s="53"/>
      <c r="N114" s="53"/>
      <c r="O114" s="53"/>
      <c r="P114" s="53"/>
      <c r="Q114" s="53"/>
      <c r="R114" s="53"/>
      <c r="S114" s="1"/>
      <c r="T114" s="1"/>
      <c r="U114" s="1"/>
    </row>
    <row r="115" spans="1:21" x14ac:dyDescent="0.25">
      <c r="A115" s="53"/>
      <c r="B115" s="53"/>
      <c r="C115" s="53"/>
      <c r="D115" s="53"/>
      <c r="E115" s="53"/>
      <c r="G115" s="53"/>
      <c r="H115" s="53"/>
      <c r="J115" s="53"/>
      <c r="K115" s="53"/>
      <c r="L115" s="53"/>
      <c r="M115" s="53"/>
      <c r="N115" s="53"/>
      <c r="O115" s="53"/>
      <c r="P115" s="53"/>
      <c r="Q115" s="53"/>
      <c r="R115" s="53"/>
      <c r="S115" s="1"/>
      <c r="T115" s="1"/>
      <c r="U115" s="1"/>
    </row>
    <row r="116" spans="1:21" x14ac:dyDescent="0.25">
      <c r="A116" s="53"/>
      <c r="B116" s="53"/>
      <c r="C116" s="53"/>
      <c r="D116" s="53"/>
      <c r="E116" s="53"/>
      <c r="G116" s="53"/>
      <c r="H116" s="53"/>
      <c r="J116" s="53"/>
      <c r="K116" s="53"/>
      <c r="L116" s="53"/>
      <c r="M116" s="53"/>
      <c r="N116" s="53"/>
      <c r="O116" s="53"/>
      <c r="P116" s="53"/>
      <c r="Q116" s="53"/>
      <c r="R116" s="53"/>
      <c r="S116" s="1"/>
      <c r="T116" s="1"/>
      <c r="U116" s="1"/>
    </row>
  </sheetData>
  <mergeCells count="43">
    <mergeCell ref="A89:C89"/>
    <mergeCell ref="A90:C90"/>
    <mergeCell ref="A91:C91"/>
    <mergeCell ref="A93:C93"/>
    <mergeCell ref="K4:K6"/>
    <mergeCell ref="A4:A6"/>
    <mergeCell ref="B4:B6"/>
    <mergeCell ref="C4:C6"/>
    <mergeCell ref="J4:J6"/>
    <mergeCell ref="A86:C86"/>
    <mergeCell ref="A87:C87"/>
    <mergeCell ref="A8:P8"/>
    <mergeCell ref="A69:P69"/>
    <mergeCell ref="A73:P73"/>
    <mergeCell ref="A74:P74"/>
    <mergeCell ref="A78:E78"/>
    <mergeCell ref="A94:C94"/>
    <mergeCell ref="A105:J105"/>
    <mergeCell ref="A106:J106"/>
    <mergeCell ref="A108:J108"/>
    <mergeCell ref="A111:J111"/>
    <mergeCell ref="A103:J103"/>
    <mergeCell ref="A95:C95"/>
    <mergeCell ref="A96:C96"/>
    <mergeCell ref="A98:D98"/>
    <mergeCell ref="A100:J100"/>
    <mergeCell ref="A102:J102"/>
    <mergeCell ref="O1:P1"/>
    <mergeCell ref="A81:C81"/>
    <mergeCell ref="A82:C82"/>
    <mergeCell ref="A83:C83"/>
    <mergeCell ref="A85:C85"/>
    <mergeCell ref="D5:F5"/>
    <mergeCell ref="D4:I4"/>
    <mergeCell ref="G5:I5"/>
    <mergeCell ref="A80:E80"/>
    <mergeCell ref="P4:P6"/>
    <mergeCell ref="L5:L6"/>
    <mergeCell ref="M5:M6"/>
    <mergeCell ref="L4:M4"/>
    <mergeCell ref="N4:N6"/>
    <mergeCell ref="O4:O6"/>
    <mergeCell ref="A2:K2"/>
  </mergeCells>
  <pageMargins left="0.19685039370078741" right="0.19685039370078741" top="0.19685039370078741" bottom="0.19685039370078741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 1</vt:lpstr>
      <vt:lpstr>Форма 2</vt:lpstr>
      <vt:lpstr>Форма 3</vt:lpstr>
      <vt:lpstr>'Форма 1'!Заголовки_для_печати</vt:lpstr>
      <vt:lpstr>'Форма 2'!Заголовки_для_печати</vt:lpstr>
      <vt:lpstr>'Форма 3'!Заголовки_для_печати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Анатолий Токарев</cp:lastModifiedBy>
  <cp:lastPrinted>2020-10-08T07:26:19Z</cp:lastPrinted>
  <dcterms:created xsi:type="dcterms:W3CDTF">2020-10-01T10:31:10Z</dcterms:created>
  <dcterms:modified xsi:type="dcterms:W3CDTF">2020-10-14T06:49:37Z</dcterms:modified>
</cp:coreProperties>
</file>